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_Ridge_D-L_Gravity_Anomaly_Paper/Figshare_files/"/>
    </mc:Choice>
  </mc:AlternateContent>
  <xr:revisionPtr revIDLastSave="0" documentId="8_{0CADC34F-2DA0-0147-B7DB-ECA3BCE6D6C5}" xr6:coauthVersionLast="47" xr6:coauthVersionMax="47" xr10:uidLastSave="{00000000-0000-0000-0000-000000000000}"/>
  <bookViews>
    <workbookView xWindow="13240" yWindow="2280" windowWidth="36720" windowHeight="27100" xr2:uid="{00000000-000D-0000-FFFF-FFFF00000000}"/>
  </bookViews>
  <sheets>
    <sheet name="DL_wrinkle_ridges_inside_anom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H3" i="1"/>
  <c r="L3" i="1" s="1"/>
  <c r="H4" i="1"/>
  <c r="L4" i="1" s="1"/>
  <c r="H5" i="1"/>
  <c r="L5" i="1" s="1"/>
  <c r="H6" i="1"/>
  <c r="L6" i="1" s="1"/>
  <c r="H7" i="1"/>
  <c r="L7" i="1" s="1"/>
  <c r="H8" i="1"/>
  <c r="L8" i="1" s="1"/>
  <c r="H9" i="1"/>
  <c r="L9" i="1" s="1"/>
  <c r="H10" i="1"/>
  <c r="H11" i="1"/>
  <c r="H12" i="1"/>
  <c r="H13" i="1"/>
  <c r="H14" i="1"/>
  <c r="H15" i="1"/>
  <c r="H16" i="1"/>
  <c r="L16" i="1" s="1"/>
  <c r="H17" i="1"/>
  <c r="H18" i="1"/>
  <c r="L18" i="1" s="1"/>
  <c r="H19" i="1"/>
  <c r="L19" i="1" s="1"/>
  <c r="H20" i="1"/>
  <c r="L20" i="1" s="1"/>
  <c r="H21" i="1"/>
  <c r="L21" i="1" s="1"/>
  <c r="H22" i="1"/>
  <c r="L22" i="1" s="1"/>
  <c r="H23" i="1"/>
  <c r="L23" i="1" s="1"/>
  <c r="H24" i="1"/>
  <c r="L24" i="1" s="1"/>
  <c r="H25" i="1"/>
  <c r="L25" i="1" s="1"/>
  <c r="H26" i="1"/>
  <c r="L26" i="1" s="1"/>
  <c r="H27" i="1"/>
  <c r="H28" i="1"/>
  <c r="H29" i="1"/>
  <c r="L29" i="1" s="1"/>
  <c r="H30" i="1"/>
  <c r="L30" i="1" s="1"/>
  <c r="H31" i="1"/>
  <c r="L31" i="1" s="1"/>
  <c r="H32" i="1"/>
  <c r="L32" i="1" s="1"/>
  <c r="H33" i="1"/>
  <c r="L33" i="1" s="1"/>
  <c r="H34" i="1"/>
  <c r="L34" i="1" s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I2" i="1"/>
  <c r="H2" i="1"/>
  <c r="G2" i="1"/>
  <c r="L15" i="1" l="1"/>
  <c r="L13" i="1"/>
  <c r="L17" i="1"/>
  <c r="L28" i="1"/>
  <c r="L2" i="1"/>
  <c r="L14" i="1"/>
  <c r="L12" i="1"/>
  <c r="L11" i="1"/>
  <c r="L27" i="1"/>
  <c r="L10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2" i="1"/>
</calcChain>
</file>

<file path=xl/sharedStrings.xml><?xml version="1.0" encoding="utf-8"?>
<sst xmlns="http://schemas.openxmlformats.org/spreadsheetml/2006/main" count="9" uniqueCount="9">
  <si>
    <t>clon</t>
  </si>
  <si>
    <t>clat</t>
  </si>
  <si>
    <t>length</t>
  </si>
  <si>
    <t>relief</t>
  </si>
  <si>
    <t>Error bar +</t>
  </si>
  <si>
    <t>D (θ = 30°) * 3.08</t>
  </si>
  <si>
    <t>D (θ = 30°) * 2.8</t>
  </si>
  <si>
    <t>D (θ = 30°) * 2.52</t>
  </si>
  <si>
    <t xml:space="preserve">Error bar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</si>
</sst>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auto="1"/>
      </top>
      <bottom style="medium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10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10" xfId="0" applyFont="1" applyFill="1" applyBorder="1"/>
    <xf numFmtId="0" fontId="0" fillId="0" borderId="10" xfId="42" applyFont="1" applyFill="1" applyBorder="1"/>
    <xf numFmtId="0" fontId="0" fillId="0" borderId="11" xfId="0" applyFont="1" applyFill="1" applyBorder="1"/>
    <xf numFmtId="0" fontId="19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0" xfId="0" applyNumberForma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Non-Mascon (Inside Anomalies)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7329228532457286"/>
                  <c:y val="-5.487755367990537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DL_wrinkle_ridges_inside_anomal!$K$2:$K$34</c:f>
                <c:numCache>
                  <c:formatCode>General</c:formatCode>
                  <c:ptCount val="33"/>
                  <c:pt idx="0">
                    <c:v>584.01370313395432</c:v>
                  </c:pt>
                  <c:pt idx="1">
                    <c:v>430.41472340797236</c:v>
                  </c:pt>
                  <c:pt idx="2">
                    <c:v>442.23002954073991</c:v>
                  </c:pt>
                  <c:pt idx="3">
                    <c:v>359.52288661136481</c:v>
                  </c:pt>
                  <c:pt idx="4">
                    <c:v>300.4463559475256</c:v>
                  </c:pt>
                  <c:pt idx="5">
                    <c:v>492.86705582403101</c:v>
                  </c:pt>
                  <c:pt idx="6">
                    <c:v>172.16588936318897</c:v>
                  </c:pt>
                  <c:pt idx="7">
                    <c:v>389.9051023813397</c:v>
                  </c:pt>
                  <c:pt idx="8">
                    <c:v>209.29970863760207</c:v>
                  </c:pt>
                  <c:pt idx="9">
                    <c:v>317.3253647086226</c:v>
                  </c:pt>
                  <c:pt idx="10">
                    <c:v>432.10262428408214</c:v>
                  </c:pt>
                  <c:pt idx="11">
                    <c:v>445.60583129295946</c:v>
                  </c:pt>
                  <c:pt idx="12">
                    <c:v>229.5545191509184</c:v>
                  </c:pt>
                  <c:pt idx="13">
                    <c:v>344.33177872637793</c:v>
                  </c:pt>
                  <c:pt idx="14">
                    <c:v>234.61822177924762</c:v>
                  </c:pt>
                  <c:pt idx="15">
                    <c:v>129.96836746044653</c:v>
                  </c:pt>
                  <c:pt idx="16">
                    <c:v>114.7772595754592</c:v>
                  </c:pt>
                  <c:pt idx="17">
                    <c:v>391.59300325744948</c:v>
                  </c:pt>
                  <c:pt idx="18">
                    <c:v>182.29329461984707</c:v>
                  </c:pt>
                  <c:pt idx="19">
                    <c:v>234.61822177924762</c:v>
                  </c:pt>
                  <c:pt idx="20">
                    <c:v>249.80932966423495</c:v>
                  </c:pt>
                  <c:pt idx="21">
                    <c:v>526.62507334622478</c:v>
                  </c:pt>
                  <c:pt idx="22">
                    <c:v>226.17871739869918</c:v>
                  </c:pt>
                  <c:pt idx="23">
                    <c:v>244.74562703590561</c:v>
                  </c:pt>
                  <c:pt idx="24">
                    <c:v>244.74562703590561</c:v>
                  </c:pt>
                  <c:pt idx="25">
                    <c:v>237.99402353146706</c:v>
                  </c:pt>
                  <c:pt idx="26">
                    <c:v>292.00685156697716</c:v>
                  </c:pt>
                  <c:pt idx="27">
                    <c:v>204.23600600927318</c:v>
                  </c:pt>
                  <c:pt idx="28">
                    <c:v>293.69475244308705</c:v>
                  </c:pt>
                  <c:pt idx="29">
                    <c:v>205.92390688538273</c:v>
                  </c:pt>
                  <c:pt idx="30">
                    <c:v>288.63104981475772</c:v>
                  </c:pt>
                  <c:pt idx="31">
                    <c:v>214.3634112659314</c:v>
                  </c:pt>
                  <c:pt idx="32">
                    <c:v>145.15947534543386</c:v>
                  </c:pt>
                </c:numCache>
              </c:numRef>
            </c:plus>
            <c:minus>
              <c:numRef>
                <c:f>DL_wrinkle_ridges_inside_anomal!$L$2:$L$34</c:f>
                <c:numCache>
                  <c:formatCode>General</c:formatCode>
                  <c:ptCount val="33"/>
                  <c:pt idx="0">
                    <c:v>417.45386996205229</c:v>
                  </c:pt>
                  <c:pt idx="1">
                    <c:v>307.66108913388234</c:v>
                  </c:pt>
                  <c:pt idx="2">
                    <c:v>316.10668765912646</c:v>
                  </c:pt>
                  <c:pt idx="3">
                    <c:v>256.98749798241954</c:v>
                  </c:pt>
                  <c:pt idx="4">
                    <c:v>214.75950535620029</c:v>
                  </c:pt>
                  <c:pt idx="5">
                    <c:v>352.30210991017134</c:v>
                  </c:pt>
                  <c:pt idx="6">
                    <c:v>123.06443565355295</c:v>
                  </c:pt>
                  <c:pt idx="7">
                    <c:v>278.70475133304649</c:v>
                  </c:pt>
                  <c:pt idx="8">
                    <c:v>149.60774530431934</c:v>
                  </c:pt>
                  <c:pt idx="9">
                    <c:v>226.8246461065487</c:v>
                  </c:pt>
                  <c:pt idx="10">
                    <c:v>308.86760320891699</c:v>
                  </c:pt>
                  <c:pt idx="11">
                    <c:v>318.51971580919621</c:v>
                  </c:pt>
                  <c:pt idx="12">
                    <c:v>164.08591420473738</c:v>
                  </c:pt>
                  <c:pt idx="13">
                    <c:v>246.1288713071059</c:v>
                  </c:pt>
                  <c:pt idx="14">
                    <c:v>167.70545642984177</c:v>
                  </c:pt>
                  <c:pt idx="15">
                    <c:v>92.901583777682106</c:v>
                  </c:pt>
                  <c:pt idx="16">
                    <c:v>82.042957102368689</c:v>
                  </c:pt>
                  <c:pt idx="17">
                    <c:v>279.91126540808125</c:v>
                  </c:pt>
                  <c:pt idx="18">
                    <c:v>130.30352010376197</c:v>
                  </c:pt>
                  <c:pt idx="19">
                    <c:v>167.70545642984177</c:v>
                  </c:pt>
                  <c:pt idx="20">
                    <c:v>178.56408310515531</c:v>
                  </c:pt>
                  <c:pt idx="21">
                    <c:v>376.43239141086815</c:v>
                  </c:pt>
                  <c:pt idx="22">
                    <c:v>161.67288605466763</c:v>
                  </c:pt>
                  <c:pt idx="23">
                    <c:v>174.94454088005091</c:v>
                  </c:pt>
                  <c:pt idx="24">
                    <c:v>174.94454088005091</c:v>
                  </c:pt>
                  <c:pt idx="25">
                    <c:v>170.11848457991152</c:v>
                  </c:pt>
                  <c:pt idx="26">
                    <c:v>208.72693498102615</c:v>
                  </c:pt>
                  <c:pt idx="27">
                    <c:v>145.98820307921483</c:v>
                  </c:pt>
                  <c:pt idx="28">
                    <c:v>209.93344905606102</c:v>
                  </c:pt>
                  <c:pt idx="29">
                    <c:v>147.19471715424959</c:v>
                  </c:pt>
                  <c:pt idx="30">
                    <c:v>206.31390683095663</c:v>
                  </c:pt>
                  <c:pt idx="31">
                    <c:v>153.22728752942385</c:v>
                  </c:pt>
                  <c:pt idx="32">
                    <c:v>103.76021045299558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DL_wrinkle_ridges_inside_anomal!$C$2:$C$34</c:f>
              <c:numCache>
                <c:formatCode>General</c:formatCode>
                <c:ptCount val="33"/>
                <c:pt idx="0">
                  <c:v>108.40818</c:v>
                </c:pt>
                <c:pt idx="1">
                  <c:v>139.03980999999999</c:v>
                </c:pt>
                <c:pt idx="2">
                  <c:v>89.465245999999993</c:v>
                </c:pt>
                <c:pt idx="3">
                  <c:v>56.005388000000004</c:v>
                </c:pt>
                <c:pt idx="4">
                  <c:v>63.568916999999999</c:v>
                </c:pt>
                <c:pt idx="5">
                  <c:v>98.927665000000005</c:v>
                </c:pt>
                <c:pt idx="6">
                  <c:v>53.405540999999999</c:v>
                </c:pt>
                <c:pt idx="7">
                  <c:v>96.535295000000005</c:v>
                </c:pt>
                <c:pt idx="8">
                  <c:v>40.678752000000003</c:v>
                </c:pt>
                <c:pt idx="9">
                  <c:v>69.244134000000003</c:v>
                </c:pt>
                <c:pt idx="10">
                  <c:v>110.8439</c:v>
                </c:pt>
                <c:pt idx="11">
                  <c:v>81.243345000000005</c:v>
                </c:pt>
                <c:pt idx="12">
                  <c:v>45.279488000000001</c:v>
                </c:pt>
                <c:pt idx="13">
                  <c:v>41.185282999999998</c:v>
                </c:pt>
                <c:pt idx="14">
                  <c:v>49.017929000000002</c:v>
                </c:pt>
                <c:pt idx="15">
                  <c:v>29.775554</c:v>
                </c:pt>
                <c:pt idx="16">
                  <c:v>26.303740999999999</c:v>
                </c:pt>
                <c:pt idx="17">
                  <c:v>52.199432000000002</c:v>
                </c:pt>
                <c:pt idx="18">
                  <c:v>53.603141999999998</c:v>
                </c:pt>
                <c:pt idx="19">
                  <c:v>39.955826999999999</c:v>
                </c:pt>
                <c:pt idx="20">
                  <c:v>90.258887999999999</c:v>
                </c:pt>
                <c:pt idx="21">
                  <c:v>196.79014000000001</c:v>
                </c:pt>
                <c:pt idx="22">
                  <c:v>33.641590999999998</c:v>
                </c:pt>
                <c:pt idx="23">
                  <c:v>28.605778999999998</c:v>
                </c:pt>
                <c:pt idx="24">
                  <c:v>29.872685000000001</c:v>
                </c:pt>
                <c:pt idx="25">
                  <c:v>72.362840000000006</c:v>
                </c:pt>
                <c:pt idx="26">
                  <c:v>111.96081</c:v>
                </c:pt>
                <c:pt idx="27">
                  <c:v>32.111472999999997</c:v>
                </c:pt>
                <c:pt idx="28">
                  <c:v>54.100591000000001</c:v>
                </c:pt>
                <c:pt idx="29">
                  <c:v>77.608227999999997</c:v>
                </c:pt>
                <c:pt idx="30">
                  <c:v>36.852854999999998</c:v>
                </c:pt>
                <c:pt idx="31">
                  <c:v>75.075969000000001</c:v>
                </c:pt>
                <c:pt idx="32">
                  <c:v>30.535581000000001</c:v>
                </c:pt>
              </c:numCache>
            </c:numRef>
          </c:xVal>
          <c:yVal>
            <c:numRef>
              <c:f>DL_wrinkle_ridges_inside_anomal!$H$2:$H$34</c:f>
              <c:numCache>
                <c:formatCode>0.00</c:formatCode>
                <c:ptCount val="33"/>
                <c:pt idx="0">
                  <c:v>1937.6000000000001</c:v>
                </c:pt>
                <c:pt idx="1">
                  <c:v>1428</c:v>
                </c:pt>
                <c:pt idx="2">
                  <c:v>1467.2000000000003</c:v>
                </c:pt>
                <c:pt idx="3">
                  <c:v>1192.8000000000002</c:v>
                </c:pt>
                <c:pt idx="4">
                  <c:v>996.80000000000007</c:v>
                </c:pt>
                <c:pt idx="5">
                  <c:v>1635.2000000000003</c:v>
                </c:pt>
                <c:pt idx="6">
                  <c:v>571.20000000000005</c:v>
                </c:pt>
                <c:pt idx="7">
                  <c:v>1293.6000000000001</c:v>
                </c:pt>
                <c:pt idx="8">
                  <c:v>694.40000000000009</c:v>
                </c:pt>
                <c:pt idx="9">
                  <c:v>1052.8000000000002</c:v>
                </c:pt>
                <c:pt idx="10">
                  <c:v>1433.6</c:v>
                </c:pt>
                <c:pt idx="11">
                  <c:v>1478.4000000000003</c:v>
                </c:pt>
                <c:pt idx="12">
                  <c:v>761.60000000000014</c:v>
                </c:pt>
                <c:pt idx="13">
                  <c:v>1142.4000000000001</c:v>
                </c:pt>
                <c:pt idx="14">
                  <c:v>778.40000000000009</c:v>
                </c:pt>
                <c:pt idx="15">
                  <c:v>431.20000000000005</c:v>
                </c:pt>
                <c:pt idx="16">
                  <c:v>380.80000000000007</c:v>
                </c:pt>
                <c:pt idx="17">
                  <c:v>1299.2</c:v>
                </c:pt>
                <c:pt idx="18">
                  <c:v>604.80000000000007</c:v>
                </c:pt>
                <c:pt idx="19">
                  <c:v>778.40000000000009</c:v>
                </c:pt>
                <c:pt idx="20">
                  <c:v>828.80000000000007</c:v>
                </c:pt>
                <c:pt idx="21">
                  <c:v>1747.2000000000003</c:v>
                </c:pt>
                <c:pt idx="22">
                  <c:v>750.40000000000009</c:v>
                </c:pt>
                <c:pt idx="23">
                  <c:v>812.00000000000011</c:v>
                </c:pt>
                <c:pt idx="24">
                  <c:v>812.00000000000011</c:v>
                </c:pt>
                <c:pt idx="25">
                  <c:v>789.60000000000014</c:v>
                </c:pt>
                <c:pt idx="26">
                  <c:v>968.80000000000007</c:v>
                </c:pt>
                <c:pt idx="27">
                  <c:v>677.6</c:v>
                </c:pt>
                <c:pt idx="28">
                  <c:v>974.40000000000009</c:v>
                </c:pt>
                <c:pt idx="29">
                  <c:v>683.2</c:v>
                </c:pt>
                <c:pt idx="30">
                  <c:v>957.60000000000014</c:v>
                </c:pt>
                <c:pt idx="31">
                  <c:v>711.2</c:v>
                </c:pt>
                <c:pt idx="32">
                  <c:v>481.6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68-414A-AA31-AAE73348B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908912"/>
        <c:axId val="715910592"/>
      </c:scatte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DL_wrinkle_ridges_inside_anomal!$C$2:$C$34</c:f>
              <c:numCache>
                <c:formatCode>General</c:formatCode>
                <c:ptCount val="33"/>
                <c:pt idx="0">
                  <c:v>108.40818</c:v>
                </c:pt>
                <c:pt idx="1">
                  <c:v>139.03980999999999</c:v>
                </c:pt>
                <c:pt idx="2">
                  <c:v>89.465245999999993</c:v>
                </c:pt>
                <c:pt idx="3">
                  <c:v>56.005388000000004</c:v>
                </c:pt>
                <c:pt idx="4">
                  <c:v>63.568916999999999</c:v>
                </c:pt>
                <c:pt idx="5">
                  <c:v>98.927665000000005</c:v>
                </c:pt>
                <c:pt idx="6">
                  <c:v>53.405540999999999</c:v>
                </c:pt>
                <c:pt idx="7">
                  <c:v>96.535295000000005</c:v>
                </c:pt>
                <c:pt idx="8">
                  <c:v>40.678752000000003</c:v>
                </c:pt>
                <c:pt idx="9">
                  <c:v>69.244134000000003</c:v>
                </c:pt>
                <c:pt idx="10">
                  <c:v>110.8439</c:v>
                </c:pt>
                <c:pt idx="11">
                  <c:v>81.243345000000005</c:v>
                </c:pt>
                <c:pt idx="12">
                  <c:v>45.279488000000001</c:v>
                </c:pt>
                <c:pt idx="13">
                  <c:v>41.185282999999998</c:v>
                </c:pt>
                <c:pt idx="14">
                  <c:v>49.017929000000002</c:v>
                </c:pt>
                <c:pt idx="15">
                  <c:v>29.775554</c:v>
                </c:pt>
                <c:pt idx="16">
                  <c:v>26.303740999999999</c:v>
                </c:pt>
                <c:pt idx="17">
                  <c:v>52.199432000000002</c:v>
                </c:pt>
                <c:pt idx="18">
                  <c:v>53.603141999999998</c:v>
                </c:pt>
                <c:pt idx="19">
                  <c:v>39.955826999999999</c:v>
                </c:pt>
                <c:pt idx="20">
                  <c:v>90.258887999999999</c:v>
                </c:pt>
                <c:pt idx="21">
                  <c:v>196.79014000000001</c:v>
                </c:pt>
                <c:pt idx="22">
                  <c:v>33.641590999999998</c:v>
                </c:pt>
                <c:pt idx="23">
                  <c:v>28.605778999999998</c:v>
                </c:pt>
                <c:pt idx="24">
                  <c:v>29.872685000000001</c:v>
                </c:pt>
                <c:pt idx="25">
                  <c:v>72.362840000000006</c:v>
                </c:pt>
                <c:pt idx="26">
                  <c:v>111.96081</c:v>
                </c:pt>
                <c:pt idx="27">
                  <c:v>32.111472999999997</c:v>
                </c:pt>
                <c:pt idx="28">
                  <c:v>54.100591000000001</c:v>
                </c:pt>
                <c:pt idx="29">
                  <c:v>77.608227999999997</c:v>
                </c:pt>
                <c:pt idx="30">
                  <c:v>36.852854999999998</c:v>
                </c:pt>
                <c:pt idx="31">
                  <c:v>75.075969000000001</c:v>
                </c:pt>
                <c:pt idx="32">
                  <c:v>30.535581000000001</c:v>
                </c:pt>
              </c:numCache>
            </c:numRef>
          </c:xVal>
          <c:yVal>
            <c:numRef>
              <c:f>DL_wrinkle_ridges_inside_anomal!$H$2:$H$34</c:f>
              <c:numCache>
                <c:formatCode>0.00</c:formatCode>
                <c:ptCount val="33"/>
                <c:pt idx="0">
                  <c:v>1937.6000000000001</c:v>
                </c:pt>
                <c:pt idx="1">
                  <c:v>1428</c:v>
                </c:pt>
                <c:pt idx="2">
                  <c:v>1467.2000000000003</c:v>
                </c:pt>
                <c:pt idx="3">
                  <c:v>1192.8000000000002</c:v>
                </c:pt>
                <c:pt idx="4">
                  <c:v>996.80000000000007</c:v>
                </c:pt>
                <c:pt idx="5">
                  <c:v>1635.2000000000003</c:v>
                </c:pt>
                <c:pt idx="6">
                  <c:v>571.20000000000005</c:v>
                </c:pt>
                <c:pt idx="7">
                  <c:v>1293.6000000000001</c:v>
                </c:pt>
                <c:pt idx="8">
                  <c:v>694.40000000000009</c:v>
                </c:pt>
                <c:pt idx="9">
                  <c:v>1052.8000000000002</c:v>
                </c:pt>
                <c:pt idx="10">
                  <c:v>1433.6</c:v>
                </c:pt>
                <c:pt idx="11">
                  <c:v>1478.4000000000003</c:v>
                </c:pt>
                <c:pt idx="12">
                  <c:v>761.60000000000014</c:v>
                </c:pt>
                <c:pt idx="13">
                  <c:v>1142.4000000000001</c:v>
                </c:pt>
                <c:pt idx="14">
                  <c:v>778.40000000000009</c:v>
                </c:pt>
                <c:pt idx="15">
                  <c:v>431.20000000000005</c:v>
                </c:pt>
                <c:pt idx="16">
                  <c:v>380.80000000000007</c:v>
                </c:pt>
                <c:pt idx="17">
                  <c:v>1299.2</c:v>
                </c:pt>
                <c:pt idx="18">
                  <c:v>604.80000000000007</c:v>
                </c:pt>
                <c:pt idx="19">
                  <c:v>778.40000000000009</c:v>
                </c:pt>
                <c:pt idx="20">
                  <c:v>828.80000000000007</c:v>
                </c:pt>
                <c:pt idx="21">
                  <c:v>1747.2000000000003</c:v>
                </c:pt>
                <c:pt idx="22">
                  <c:v>750.40000000000009</c:v>
                </c:pt>
                <c:pt idx="23">
                  <c:v>812.00000000000011</c:v>
                </c:pt>
                <c:pt idx="24">
                  <c:v>812.00000000000011</c:v>
                </c:pt>
                <c:pt idx="25">
                  <c:v>789.60000000000014</c:v>
                </c:pt>
                <c:pt idx="26">
                  <c:v>968.80000000000007</c:v>
                </c:pt>
                <c:pt idx="27">
                  <c:v>677.6</c:v>
                </c:pt>
                <c:pt idx="28">
                  <c:v>974.40000000000009</c:v>
                </c:pt>
                <c:pt idx="29">
                  <c:v>683.2</c:v>
                </c:pt>
                <c:pt idx="30">
                  <c:v>957.60000000000014</c:v>
                </c:pt>
                <c:pt idx="31">
                  <c:v>711.2</c:v>
                </c:pt>
                <c:pt idx="32">
                  <c:v>481.6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26-AB44-95E2-3EE4B14C9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0584335"/>
        <c:axId val="1770502351"/>
      </c:scatterChart>
      <c:valAx>
        <c:axId val="715908912"/>
        <c:scaling>
          <c:logBase val="10"/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Fault Length (km)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5910592"/>
        <c:crosses val="autoZero"/>
        <c:crossBetween val="midCat"/>
      </c:valAx>
      <c:valAx>
        <c:axId val="715910592"/>
        <c:scaling>
          <c:logBase val="10"/>
          <c:orientation val="minMax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Displacement (m)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5908912"/>
        <c:crosses val="autoZero"/>
        <c:crossBetween val="midCat"/>
      </c:valAx>
      <c:valAx>
        <c:axId val="1770502351"/>
        <c:scaling>
          <c:logBase val="10"/>
          <c:orientation val="minMax"/>
          <c:min val="10"/>
        </c:scaling>
        <c:delete val="0"/>
        <c:axPos val="r"/>
        <c:numFmt formatCode="0.00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584335"/>
        <c:crosses val="max"/>
        <c:crossBetween val="midCat"/>
      </c:valAx>
      <c:valAx>
        <c:axId val="1210584335"/>
        <c:scaling>
          <c:logBase val="10"/>
          <c:orientation val="minMax"/>
          <c:min val="1"/>
        </c:scaling>
        <c:delete val="0"/>
        <c:axPos val="t"/>
        <c:numFmt formatCode="General" sourceLinked="1"/>
        <c:majorTickMark val="in"/>
        <c:minorTickMark val="in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0502351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38835</xdr:colOff>
      <xdr:row>35</xdr:row>
      <xdr:rowOff>29597</xdr:rowOff>
    </xdr:from>
    <xdr:to>
      <xdr:col>8</xdr:col>
      <xdr:colOff>167935</xdr:colOff>
      <xdr:row>55</xdr:row>
      <xdr:rowOff>31487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FC9F50-500E-A64D-A1F6-5D79D91030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zoomScale="121" zoomScaleNormal="121" workbookViewId="0">
      <selection activeCell="K45" sqref="K45"/>
    </sheetView>
  </sheetViews>
  <sheetFormatPr baseColWidth="10" defaultRowHeight="16" x14ac:dyDescent="0.2"/>
  <cols>
    <col min="6" max="7" width="10.83203125" style="1"/>
    <col min="10" max="10" width="21.1640625" customWidth="1"/>
    <col min="11" max="11" width="25" customWidth="1"/>
    <col min="12" max="12" width="24.1640625" customWidth="1"/>
    <col min="15" max="15" width="16.5" customWidth="1"/>
  </cols>
  <sheetData>
    <row r="1" spans="1:12" ht="36" thickTop="1" thickBot="1" x14ac:dyDescent="0.25">
      <c r="A1" t="s">
        <v>0</v>
      </c>
      <c r="B1" t="s">
        <v>1</v>
      </c>
      <c r="C1" t="s">
        <v>2</v>
      </c>
      <c r="D1" t="s">
        <v>3</v>
      </c>
      <c r="F1"/>
      <c r="G1" s="6" t="s">
        <v>5</v>
      </c>
      <c r="H1" s="6" t="s">
        <v>6</v>
      </c>
      <c r="I1" s="6" t="s">
        <v>7</v>
      </c>
      <c r="K1" t="s">
        <v>4</v>
      </c>
      <c r="L1" t="s">
        <v>8</v>
      </c>
    </row>
    <row r="2" spans="1:12" x14ac:dyDescent="0.2">
      <c r="A2">
        <v>22.215399000000001</v>
      </c>
      <c r="B2">
        <v>2.8190377</v>
      </c>
      <c r="C2">
        <v>108.40818</v>
      </c>
      <c r="D2" s="2">
        <v>346</v>
      </c>
      <c r="F2"/>
      <c r="G2" s="7">
        <f>(D2/SIN(RADIANS((25))))*3.08</f>
        <v>2521.6137031339545</v>
      </c>
      <c r="H2" s="8">
        <f>(D2/SIN(RADIANS((30))))*2.8</f>
        <v>1937.6000000000001</v>
      </c>
      <c r="I2" s="7">
        <f>(D2/SIN(RADIANS((35))))*2.52</f>
        <v>1520.1461300379478</v>
      </c>
      <c r="K2">
        <f>G2-H2</f>
        <v>584.01370313395432</v>
      </c>
      <c r="L2" s="9">
        <f>H2-I2</f>
        <v>417.45386996205229</v>
      </c>
    </row>
    <row r="3" spans="1:12" x14ac:dyDescent="0.2">
      <c r="A3">
        <v>22.837812</v>
      </c>
      <c r="B3">
        <v>7.9324412000000004</v>
      </c>
      <c r="C3">
        <v>139.03980999999999</v>
      </c>
      <c r="D3" s="2">
        <v>255</v>
      </c>
      <c r="F3"/>
      <c r="G3" s="7">
        <f>(D3/SIN(RADIANS((25))))*3.08</f>
        <v>1858.4147234079724</v>
      </c>
      <c r="H3" s="8">
        <f>(D3/SIN(RADIANS((30))))*2.8</f>
        <v>1428</v>
      </c>
      <c r="I3" s="7">
        <f>(D3/SIN(RADIANS((35))))*2.52</f>
        <v>1120.3389108661177</v>
      </c>
      <c r="K3">
        <f t="shared" ref="K3:K34" si="0">G3-H3</f>
        <v>430.41472340797236</v>
      </c>
      <c r="L3" s="9">
        <f t="shared" ref="L3:L34" si="1">H3-I3</f>
        <v>307.66108913388234</v>
      </c>
    </row>
    <row r="4" spans="1:12" x14ac:dyDescent="0.2">
      <c r="A4">
        <v>26.995493</v>
      </c>
      <c r="B4">
        <v>-2.6922587999999998</v>
      </c>
      <c r="C4">
        <v>89.465245999999993</v>
      </c>
      <c r="D4" s="2">
        <v>262</v>
      </c>
      <c r="F4"/>
      <c r="G4" s="7">
        <f>(D4/SIN(RADIANS((25))))*3.08</f>
        <v>1909.4300295407402</v>
      </c>
      <c r="H4" s="8">
        <f>(D4/SIN(RADIANS((30))))*2.8</f>
        <v>1467.2000000000003</v>
      </c>
      <c r="I4" s="7">
        <f>(D4/SIN(RADIANS((35))))*2.52</f>
        <v>1151.0933123408738</v>
      </c>
      <c r="K4">
        <f t="shared" si="0"/>
        <v>442.23002954073991</v>
      </c>
      <c r="L4" s="9">
        <f t="shared" si="1"/>
        <v>316.10668765912646</v>
      </c>
    </row>
    <row r="5" spans="1:12" x14ac:dyDescent="0.2">
      <c r="A5">
        <v>-73.489609000000002</v>
      </c>
      <c r="B5">
        <v>46.409359000000002</v>
      </c>
      <c r="C5">
        <v>56.005388000000004</v>
      </c>
      <c r="D5" s="3">
        <v>213</v>
      </c>
      <c r="F5"/>
      <c r="G5" s="7">
        <f>(D5/SIN(RADIANS((25))))*3.08</f>
        <v>1552.322886611365</v>
      </c>
      <c r="H5" s="8">
        <f>(D5/SIN(RADIANS((30))))*2.8</f>
        <v>1192.8000000000002</v>
      </c>
      <c r="I5" s="7">
        <f>(D5/SIN(RADIANS((35))))*2.52</f>
        <v>935.81250201758064</v>
      </c>
      <c r="K5">
        <f t="shared" si="0"/>
        <v>359.52288661136481</v>
      </c>
      <c r="L5" s="9">
        <f t="shared" si="1"/>
        <v>256.98749798241954</v>
      </c>
    </row>
    <row r="6" spans="1:12" x14ac:dyDescent="0.2">
      <c r="A6">
        <v>-70.526961999999997</v>
      </c>
      <c r="B6">
        <v>46.403430999999998</v>
      </c>
      <c r="C6">
        <v>63.568916999999999</v>
      </c>
      <c r="D6" s="3">
        <v>178</v>
      </c>
      <c r="F6"/>
      <c r="G6" s="7">
        <f>(D6/SIN(RADIANS((25))))*3.08</f>
        <v>1297.2463559475257</v>
      </c>
      <c r="H6" s="8">
        <f>(D6/SIN(RADIANS((30))))*2.8</f>
        <v>996.80000000000007</v>
      </c>
      <c r="I6" s="7">
        <f>(D6/SIN(RADIANS((35))))*2.52</f>
        <v>782.04049464379978</v>
      </c>
      <c r="K6">
        <f t="shared" si="0"/>
        <v>300.4463559475256</v>
      </c>
      <c r="L6" s="9">
        <f t="shared" si="1"/>
        <v>214.75950535620029</v>
      </c>
    </row>
    <row r="7" spans="1:12" x14ac:dyDescent="0.2">
      <c r="A7">
        <v>-69.907821999999996</v>
      </c>
      <c r="B7">
        <v>30.769539000000002</v>
      </c>
      <c r="C7">
        <v>98.927665000000005</v>
      </c>
      <c r="D7" s="3">
        <v>292</v>
      </c>
      <c r="F7"/>
      <c r="G7" s="7">
        <f>(D7/SIN(RADIANS((25))))*3.08</f>
        <v>2128.0670558240313</v>
      </c>
      <c r="H7" s="8">
        <f>(D7/SIN(RADIANS((30))))*2.8</f>
        <v>1635.2000000000003</v>
      </c>
      <c r="I7" s="7">
        <f>(D7/SIN(RADIANS((35))))*2.52</f>
        <v>1282.8978900898289</v>
      </c>
      <c r="K7">
        <f t="shared" si="0"/>
        <v>492.86705582403101</v>
      </c>
      <c r="L7" s="9">
        <f t="shared" si="1"/>
        <v>352.30210991017134</v>
      </c>
    </row>
    <row r="8" spans="1:12" x14ac:dyDescent="0.2">
      <c r="A8">
        <v>-66.964470000000006</v>
      </c>
      <c r="B8">
        <v>22.660864</v>
      </c>
      <c r="C8">
        <v>53.405540999999999</v>
      </c>
      <c r="D8" s="3">
        <v>102</v>
      </c>
      <c r="F8"/>
      <c r="G8" s="7">
        <f>(D8/SIN(RADIANS((25))))*3.08</f>
        <v>743.36588936318901</v>
      </c>
      <c r="H8" s="8">
        <f>(D8/SIN(RADIANS((30))))*2.8</f>
        <v>571.20000000000005</v>
      </c>
      <c r="I8" s="7">
        <f>(D8/SIN(RADIANS((35))))*2.52</f>
        <v>448.1355643464471</v>
      </c>
      <c r="K8">
        <f t="shared" si="0"/>
        <v>172.16588936318897</v>
      </c>
      <c r="L8" s="9">
        <f t="shared" si="1"/>
        <v>123.06443565355295</v>
      </c>
    </row>
    <row r="9" spans="1:12" x14ac:dyDescent="0.2">
      <c r="A9">
        <v>-57.927273</v>
      </c>
      <c r="B9">
        <v>1.7657396999999999</v>
      </c>
      <c r="C9">
        <v>96.535295000000005</v>
      </c>
      <c r="D9" s="3">
        <v>231</v>
      </c>
      <c r="F9"/>
      <c r="G9" s="7">
        <f>(D9/SIN(RADIANS((25))))*3.08</f>
        <v>1683.5051023813398</v>
      </c>
      <c r="H9" s="8">
        <f>(D9/SIN(RADIANS((30))))*2.8</f>
        <v>1293.6000000000001</v>
      </c>
      <c r="I9" s="7">
        <f>(D9/SIN(RADIANS((35))))*2.52</f>
        <v>1014.8952486669536</v>
      </c>
      <c r="K9">
        <f t="shared" si="0"/>
        <v>389.9051023813397</v>
      </c>
      <c r="L9" s="9">
        <f t="shared" si="1"/>
        <v>278.70475133304649</v>
      </c>
    </row>
    <row r="10" spans="1:12" x14ac:dyDescent="0.2">
      <c r="A10">
        <v>-59.693874000000001</v>
      </c>
      <c r="B10">
        <v>-2.1979403</v>
      </c>
      <c r="C10">
        <v>40.678752000000003</v>
      </c>
      <c r="D10" s="3">
        <v>124</v>
      </c>
      <c r="F10"/>
      <c r="G10" s="7">
        <f>(D10/SIN(RADIANS((25))))*3.08</f>
        <v>903.69970863760216</v>
      </c>
      <c r="H10" s="8">
        <f>(D10/SIN(RADIANS((30))))*2.8</f>
        <v>694.40000000000009</v>
      </c>
      <c r="I10" s="7">
        <f>(D10/SIN(RADIANS((35))))*2.52</f>
        <v>544.79225469568075</v>
      </c>
      <c r="K10">
        <f t="shared" si="0"/>
        <v>209.29970863760207</v>
      </c>
      <c r="L10" s="9">
        <f t="shared" si="1"/>
        <v>149.60774530431934</v>
      </c>
    </row>
    <row r="11" spans="1:12" x14ac:dyDescent="0.2">
      <c r="A11">
        <v>-56.390464999999999</v>
      </c>
      <c r="B11">
        <v>-1.3012378</v>
      </c>
      <c r="C11">
        <v>69.244134000000003</v>
      </c>
      <c r="D11" s="3">
        <v>188</v>
      </c>
      <c r="F11"/>
      <c r="G11" s="7">
        <f>(D11/SIN(RADIANS((25))))*3.08</f>
        <v>1370.1253647086228</v>
      </c>
      <c r="H11" s="8">
        <f>(D11/SIN(RADIANS((30))))*2.8</f>
        <v>1052.8000000000002</v>
      </c>
      <c r="I11" s="7">
        <f>(D11/SIN(RADIANS((35))))*2.52</f>
        <v>825.97535389345148</v>
      </c>
      <c r="K11">
        <f t="shared" si="0"/>
        <v>317.3253647086226</v>
      </c>
      <c r="L11" s="9">
        <f t="shared" si="1"/>
        <v>226.8246461065487</v>
      </c>
    </row>
    <row r="12" spans="1:12" x14ac:dyDescent="0.2">
      <c r="A12">
        <v>-74.448761000000005</v>
      </c>
      <c r="B12">
        <v>33.933235000000003</v>
      </c>
      <c r="C12">
        <v>110.8439</v>
      </c>
      <c r="D12" s="3">
        <v>256</v>
      </c>
      <c r="F12"/>
      <c r="G12" s="7">
        <f>(D12/SIN(RADIANS((25))))*3.08</f>
        <v>1865.702624284082</v>
      </c>
      <c r="H12" s="8">
        <f>(D12/SIN(RADIANS((30))))*2.8</f>
        <v>1433.6</v>
      </c>
      <c r="I12" s="7">
        <f>(D12/SIN(RADIANS((35))))*2.52</f>
        <v>1124.7323967910829</v>
      </c>
      <c r="K12">
        <f t="shared" si="0"/>
        <v>432.10262428408214</v>
      </c>
      <c r="L12" s="9">
        <f t="shared" si="1"/>
        <v>308.86760320891699</v>
      </c>
    </row>
    <row r="13" spans="1:12" x14ac:dyDescent="0.2">
      <c r="A13">
        <v>-3.8500361000000001</v>
      </c>
      <c r="B13">
        <v>58.263561000000003</v>
      </c>
      <c r="C13">
        <v>81.243345000000005</v>
      </c>
      <c r="D13" s="3">
        <v>264</v>
      </c>
      <c r="F13"/>
      <c r="G13" s="7">
        <f>(D13/SIN(RADIANS((25))))*3.08</f>
        <v>1924.0058312929598</v>
      </c>
      <c r="H13" s="8">
        <f>(D13/SIN(RADIANS((30))))*2.8</f>
        <v>1478.4000000000003</v>
      </c>
      <c r="I13" s="7">
        <f>(D13/SIN(RADIANS((35))))*2.52</f>
        <v>1159.8802841908041</v>
      </c>
      <c r="K13">
        <f t="shared" si="0"/>
        <v>445.60583129295946</v>
      </c>
      <c r="L13" s="9">
        <f t="shared" si="1"/>
        <v>318.51971580919621</v>
      </c>
    </row>
    <row r="14" spans="1:12" x14ac:dyDescent="0.2">
      <c r="A14">
        <v>-3.6655587999999999</v>
      </c>
      <c r="B14">
        <v>59.340591000000003</v>
      </c>
      <c r="C14">
        <v>45.279488000000001</v>
      </c>
      <c r="D14" s="4">
        <v>136</v>
      </c>
      <c r="F14"/>
      <c r="G14" s="7">
        <f>(D14/SIN(RADIANS((25))))*3.08</f>
        <v>991.15451915091853</v>
      </c>
      <c r="H14" s="8">
        <f>(D14/SIN(RADIANS((30))))*2.8</f>
        <v>761.60000000000014</v>
      </c>
      <c r="I14" s="7">
        <f>(D14/SIN(RADIANS((35))))*2.52</f>
        <v>597.51408579526276</v>
      </c>
      <c r="K14">
        <f t="shared" si="0"/>
        <v>229.5545191509184</v>
      </c>
      <c r="L14" s="9">
        <f t="shared" si="1"/>
        <v>164.08591420473738</v>
      </c>
    </row>
    <row r="15" spans="1:12" x14ac:dyDescent="0.2">
      <c r="A15">
        <v>39.895012000000001</v>
      </c>
      <c r="B15">
        <v>53.168582999999998</v>
      </c>
      <c r="C15">
        <v>41.185282999999998</v>
      </c>
      <c r="D15" s="3">
        <v>204</v>
      </c>
      <c r="F15"/>
      <c r="G15" s="7">
        <f>(D15/SIN(RADIANS((25))))*3.08</f>
        <v>1486.731778726378</v>
      </c>
      <c r="H15" s="8">
        <f>(D15/SIN(RADIANS((30))))*2.8</f>
        <v>1142.4000000000001</v>
      </c>
      <c r="I15" s="7">
        <f>(D15/SIN(RADIANS((35))))*2.52</f>
        <v>896.27112869289419</v>
      </c>
      <c r="K15">
        <f t="shared" si="0"/>
        <v>344.33177872637793</v>
      </c>
      <c r="L15" s="9">
        <f t="shared" si="1"/>
        <v>246.1288713071059</v>
      </c>
    </row>
    <row r="16" spans="1:12" x14ac:dyDescent="0.2">
      <c r="A16">
        <v>24.984411000000001</v>
      </c>
      <c r="B16">
        <v>55.900821999999998</v>
      </c>
      <c r="C16">
        <v>49.017929000000002</v>
      </c>
      <c r="D16" s="4">
        <v>139</v>
      </c>
      <c r="F16"/>
      <c r="G16" s="7">
        <f>(D16/SIN(RADIANS((25))))*3.08</f>
        <v>1013.0182217792477</v>
      </c>
      <c r="H16" s="8">
        <f>(D16/SIN(RADIANS((30))))*2.8</f>
        <v>778.40000000000009</v>
      </c>
      <c r="I16" s="7">
        <f>(D16/SIN(RADIANS((35))))*2.52</f>
        <v>610.69454357015832</v>
      </c>
      <c r="K16">
        <f t="shared" si="0"/>
        <v>234.61822177924762</v>
      </c>
      <c r="L16" s="9">
        <f t="shared" si="1"/>
        <v>167.70545642984177</v>
      </c>
    </row>
    <row r="17" spans="1:12" x14ac:dyDescent="0.2">
      <c r="A17">
        <v>-1.8570777999999999</v>
      </c>
      <c r="B17">
        <v>59.798904</v>
      </c>
      <c r="C17">
        <v>29.775554</v>
      </c>
      <c r="D17" s="3">
        <v>77</v>
      </c>
      <c r="F17"/>
      <c r="G17" s="7">
        <f>(D17/SIN(RADIANS((25))))*3.08</f>
        <v>561.16836746044658</v>
      </c>
      <c r="H17" s="8">
        <f>(D17/SIN(RADIANS((30))))*2.8</f>
        <v>431.20000000000005</v>
      </c>
      <c r="I17" s="7">
        <f>(D17/SIN(RADIANS((35))))*2.52</f>
        <v>338.29841622231794</v>
      </c>
      <c r="K17">
        <f t="shared" si="0"/>
        <v>129.96836746044653</v>
      </c>
      <c r="L17" s="9">
        <f t="shared" si="1"/>
        <v>92.901583777682106</v>
      </c>
    </row>
    <row r="18" spans="1:12" x14ac:dyDescent="0.2">
      <c r="A18">
        <v>-72.106964000000005</v>
      </c>
      <c r="B18">
        <v>47.148144000000002</v>
      </c>
      <c r="C18">
        <v>26.303740999999999</v>
      </c>
      <c r="D18" s="3">
        <v>68</v>
      </c>
      <c r="F18"/>
      <c r="G18" s="7">
        <f>(D18/SIN(RADIANS((25))))*3.08</f>
        <v>495.57725957545927</v>
      </c>
      <c r="H18" s="8">
        <f>(D18/SIN(RADIANS((30))))*2.8</f>
        <v>380.80000000000007</v>
      </c>
      <c r="I18" s="7">
        <f>(D18/SIN(RADIANS((35))))*2.52</f>
        <v>298.75704289763138</v>
      </c>
      <c r="K18">
        <f t="shared" si="0"/>
        <v>114.7772595754592</v>
      </c>
      <c r="L18" s="9">
        <f t="shared" si="1"/>
        <v>82.042957102368689</v>
      </c>
    </row>
    <row r="19" spans="1:12" x14ac:dyDescent="0.2">
      <c r="A19">
        <v>-67.463881999999998</v>
      </c>
      <c r="B19">
        <v>49.256301999999998</v>
      </c>
      <c r="C19">
        <v>52.199432000000002</v>
      </c>
      <c r="D19" s="3">
        <v>232</v>
      </c>
      <c r="F19"/>
      <c r="G19" s="7">
        <f>(D19/SIN(RADIANS((25))))*3.08</f>
        <v>1690.7930032574495</v>
      </c>
      <c r="H19" s="8">
        <f>(D19/SIN(RADIANS((30))))*2.8</f>
        <v>1299.2</v>
      </c>
      <c r="I19" s="7">
        <f>(D19/SIN(RADIANS((35))))*2.52</f>
        <v>1019.2887345919188</v>
      </c>
      <c r="K19">
        <f t="shared" si="0"/>
        <v>391.59300325744948</v>
      </c>
      <c r="L19" s="9">
        <f t="shared" si="1"/>
        <v>279.91126540808125</v>
      </c>
    </row>
    <row r="20" spans="1:12" x14ac:dyDescent="0.2">
      <c r="A20">
        <v>-61.569679000000001</v>
      </c>
      <c r="B20">
        <v>41.950530999999998</v>
      </c>
      <c r="C20">
        <v>53.603141999999998</v>
      </c>
      <c r="D20" s="3">
        <v>108</v>
      </c>
      <c r="F20"/>
      <c r="G20" s="7">
        <f>(D20/SIN(RADIANS((25))))*3.08</f>
        <v>787.09329461984714</v>
      </c>
      <c r="H20" s="8">
        <f>(D20/SIN(RADIANS((30))))*2.8</f>
        <v>604.80000000000007</v>
      </c>
      <c r="I20" s="7">
        <f>(D20/SIN(RADIANS((35))))*2.52</f>
        <v>474.4964798962381</v>
      </c>
      <c r="K20">
        <f t="shared" si="0"/>
        <v>182.29329461984707</v>
      </c>
      <c r="L20" s="9">
        <f t="shared" si="1"/>
        <v>130.30352010376197</v>
      </c>
    </row>
    <row r="21" spans="1:12" x14ac:dyDescent="0.2">
      <c r="A21">
        <v>-63.966785000000002</v>
      </c>
      <c r="B21">
        <v>11.109443000000001</v>
      </c>
      <c r="C21">
        <v>39.955826999999999</v>
      </c>
      <c r="D21" s="3">
        <v>139</v>
      </c>
      <c r="F21"/>
      <c r="G21" s="7">
        <f>(D21/SIN(RADIANS((25))))*3.08</f>
        <v>1013.0182217792477</v>
      </c>
      <c r="H21" s="8">
        <f>(D21/SIN(RADIANS((30))))*2.8</f>
        <v>778.40000000000009</v>
      </c>
      <c r="I21" s="7">
        <f>(D21/SIN(RADIANS((35))))*2.52</f>
        <v>610.69454357015832</v>
      </c>
      <c r="K21">
        <f t="shared" si="0"/>
        <v>234.61822177924762</v>
      </c>
      <c r="L21" s="9">
        <f t="shared" si="1"/>
        <v>167.70545642984177</v>
      </c>
    </row>
    <row r="22" spans="1:12" x14ac:dyDescent="0.2">
      <c r="A22">
        <v>-64.315062999999995</v>
      </c>
      <c r="B22">
        <v>13.716011999999999</v>
      </c>
      <c r="C22">
        <v>90.258887999999999</v>
      </c>
      <c r="D22" s="3">
        <v>148</v>
      </c>
      <c r="F22"/>
      <c r="G22" s="7">
        <f>(D22/SIN(RADIANS((25))))*3.08</f>
        <v>1078.609329664235</v>
      </c>
      <c r="H22" s="8">
        <f>(D22/SIN(RADIANS((30))))*2.8</f>
        <v>828.80000000000007</v>
      </c>
      <c r="I22" s="7">
        <f>(D22/SIN(RADIANS((35))))*2.52</f>
        <v>650.23591689484476</v>
      </c>
      <c r="K22">
        <f t="shared" si="0"/>
        <v>249.80932966423495</v>
      </c>
      <c r="L22" s="9">
        <f t="shared" si="1"/>
        <v>178.56408310515531</v>
      </c>
    </row>
    <row r="23" spans="1:12" x14ac:dyDescent="0.2">
      <c r="A23">
        <v>-13.688890000000001</v>
      </c>
      <c r="B23">
        <v>61.003593000000002</v>
      </c>
      <c r="C23">
        <v>196.79014000000001</v>
      </c>
      <c r="D23" s="3">
        <v>312</v>
      </c>
      <c r="F23"/>
      <c r="G23" s="7">
        <f>(D23/SIN(RADIANS((25))))*3.08</f>
        <v>2273.8250733462251</v>
      </c>
      <c r="H23" s="8">
        <f>(D23/SIN(RADIANS((30))))*2.8</f>
        <v>1747.2000000000003</v>
      </c>
      <c r="I23" s="7">
        <f>(D23/SIN(RADIANS((35))))*2.52</f>
        <v>1370.7676085891321</v>
      </c>
      <c r="K23">
        <f t="shared" si="0"/>
        <v>526.62507334622478</v>
      </c>
      <c r="L23" s="9">
        <f t="shared" si="1"/>
        <v>376.43239141086815</v>
      </c>
    </row>
    <row r="24" spans="1:12" x14ac:dyDescent="0.2">
      <c r="A24">
        <v>-15.064938</v>
      </c>
      <c r="B24">
        <v>60.531531999999999</v>
      </c>
      <c r="C24">
        <v>33.641590999999998</v>
      </c>
      <c r="D24" s="3">
        <v>134</v>
      </c>
      <c r="F24"/>
      <c r="G24" s="7">
        <f>(D24/SIN(RADIANS((25))))*3.08</f>
        <v>976.57871739869927</v>
      </c>
      <c r="H24" s="8">
        <f>(D24/SIN(RADIANS((30))))*2.8</f>
        <v>750.40000000000009</v>
      </c>
      <c r="I24" s="7">
        <f>(D24/SIN(RADIANS((35))))*2.52</f>
        <v>588.72711394533246</v>
      </c>
      <c r="K24">
        <f t="shared" si="0"/>
        <v>226.17871739869918</v>
      </c>
      <c r="L24" s="9">
        <f t="shared" si="1"/>
        <v>161.67288605466763</v>
      </c>
    </row>
    <row r="25" spans="1:12" x14ac:dyDescent="0.2">
      <c r="A25">
        <v>2.3076036000000002</v>
      </c>
      <c r="B25">
        <v>57.842716000000003</v>
      </c>
      <c r="C25">
        <v>28.605778999999998</v>
      </c>
      <c r="D25" s="3">
        <v>145</v>
      </c>
      <c r="F25"/>
      <c r="G25" s="7">
        <f>(D25/SIN(RADIANS((25))))*3.08</f>
        <v>1056.7456270359057</v>
      </c>
      <c r="H25" s="8">
        <f>(D25/SIN(RADIANS((30))))*2.8</f>
        <v>812.00000000000011</v>
      </c>
      <c r="I25" s="7">
        <f>(D25/SIN(RADIANS((35))))*2.52</f>
        <v>637.05545911994921</v>
      </c>
      <c r="K25">
        <f t="shared" si="0"/>
        <v>244.74562703590561</v>
      </c>
      <c r="L25" s="9">
        <f t="shared" si="1"/>
        <v>174.94454088005091</v>
      </c>
    </row>
    <row r="26" spans="1:12" x14ac:dyDescent="0.2">
      <c r="A26">
        <v>3.4180861</v>
      </c>
      <c r="B26">
        <v>57.501109999999997</v>
      </c>
      <c r="C26">
        <v>29.872685000000001</v>
      </c>
      <c r="D26" s="3">
        <v>145</v>
      </c>
      <c r="F26"/>
      <c r="G26" s="7">
        <f>(D26/SIN(RADIANS((25))))*3.08</f>
        <v>1056.7456270359057</v>
      </c>
      <c r="H26" s="8">
        <f>(D26/SIN(RADIANS((30))))*2.8</f>
        <v>812.00000000000011</v>
      </c>
      <c r="I26" s="7">
        <f>(D26/SIN(RADIANS((35))))*2.52</f>
        <v>637.05545911994921</v>
      </c>
      <c r="K26">
        <f t="shared" si="0"/>
        <v>244.74562703590561</v>
      </c>
      <c r="L26" s="9">
        <f t="shared" si="1"/>
        <v>174.94454088005091</v>
      </c>
    </row>
    <row r="27" spans="1:12" x14ac:dyDescent="0.2">
      <c r="A27">
        <v>25.082352</v>
      </c>
      <c r="B27">
        <v>54.846172000000003</v>
      </c>
      <c r="C27">
        <v>72.362840000000006</v>
      </c>
      <c r="D27" s="5">
        <v>141</v>
      </c>
      <c r="F27"/>
      <c r="G27" s="7">
        <f>(D27/SIN(RADIANS((25))))*3.08</f>
        <v>1027.5940235314672</v>
      </c>
      <c r="H27" s="8">
        <f>(D27/SIN(RADIANS((30))))*2.8</f>
        <v>789.60000000000014</v>
      </c>
      <c r="I27" s="7">
        <f>(D27/SIN(RADIANS((35))))*2.52</f>
        <v>619.48151542008861</v>
      </c>
      <c r="K27">
        <f t="shared" si="0"/>
        <v>237.99402353146706</v>
      </c>
      <c r="L27" s="9">
        <f t="shared" si="1"/>
        <v>170.11848457991152</v>
      </c>
    </row>
    <row r="28" spans="1:12" x14ac:dyDescent="0.2">
      <c r="A28">
        <v>24.9452</v>
      </c>
      <c r="B28">
        <v>16.425203</v>
      </c>
      <c r="C28">
        <v>111.96081</v>
      </c>
      <c r="D28" s="5">
        <v>173</v>
      </c>
      <c r="F28"/>
      <c r="G28" s="7">
        <f>(D28/SIN(RADIANS((25))))*3.08</f>
        <v>1260.8068515669772</v>
      </c>
      <c r="H28" s="8">
        <f>(D28/SIN(RADIANS((30))))*2.8</f>
        <v>968.80000000000007</v>
      </c>
      <c r="I28" s="7">
        <f>(D28/SIN(RADIANS((35))))*2.52</f>
        <v>760.07306501897392</v>
      </c>
      <c r="K28">
        <f t="shared" si="0"/>
        <v>292.00685156697716</v>
      </c>
      <c r="L28" s="9">
        <f t="shared" si="1"/>
        <v>208.72693498102615</v>
      </c>
    </row>
    <row r="29" spans="1:12" x14ac:dyDescent="0.2">
      <c r="A29">
        <v>-67.267204000000007</v>
      </c>
      <c r="B29">
        <v>27.891380000000002</v>
      </c>
      <c r="C29">
        <v>32.111472999999997</v>
      </c>
      <c r="D29" s="3">
        <v>121</v>
      </c>
      <c r="F29"/>
      <c r="G29" s="7">
        <f>(D29/SIN(RADIANS((25))))*3.08</f>
        <v>881.83600600927321</v>
      </c>
      <c r="H29" s="8">
        <f>(D29/SIN(RADIANS((30))))*2.8</f>
        <v>677.6</v>
      </c>
      <c r="I29" s="7">
        <f>(D29/SIN(RADIANS((35))))*2.52</f>
        <v>531.6117969207852</v>
      </c>
      <c r="K29">
        <f t="shared" si="0"/>
        <v>204.23600600927318</v>
      </c>
      <c r="L29" s="9">
        <f t="shared" si="1"/>
        <v>145.98820307921483</v>
      </c>
    </row>
    <row r="30" spans="1:12" x14ac:dyDescent="0.2">
      <c r="A30">
        <v>-59.590949999999999</v>
      </c>
      <c r="B30">
        <v>44.420116</v>
      </c>
      <c r="C30">
        <v>54.100591000000001</v>
      </c>
      <c r="D30" s="3">
        <v>174</v>
      </c>
      <c r="F30"/>
      <c r="G30" s="7">
        <f>(D30/SIN(RADIANS((25))))*3.08</f>
        <v>1268.0947524430871</v>
      </c>
      <c r="H30" s="8">
        <f>(D30/SIN(RADIANS((30))))*2.8</f>
        <v>974.40000000000009</v>
      </c>
      <c r="I30" s="7">
        <f>(D30/SIN(RADIANS((35))))*2.52</f>
        <v>764.46655094393907</v>
      </c>
      <c r="K30">
        <f t="shared" si="0"/>
        <v>293.69475244308705</v>
      </c>
      <c r="L30" s="9">
        <f t="shared" si="1"/>
        <v>209.93344905606102</v>
      </c>
    </row>
    <row r="31" spans="1:12" x14ac:dyDescent="0.2">
      <c r="A31">
        <v>-57.807414999999999</v>
      </c>
      <c r="B31">
        <v>-3.6045503999999999</v>
      </c>
      <c r="C31">
        <v>77.608227999999997</v>
      </c>
      <c r="D31" s="3">
        <v>122</v>
      </c>
      <c r="F31"/>
      <c r="G31" s="7">
        <f>(D31/SIN(RADIANS((25))))*3.08</f>
        <v>889.12390688538278</v>
      </c>
      <c r="H31" s="8">
        <f>(D31/SIN(RADIANS((30))))*2.8</f>
        <v>683.2</v>
      </c>
      <c r="I31" s="7">
        <f>(D31/SIN(RADIANS((35))))*2.52</f>
        <v>536.00528284575046</v>
      </c>
      <c r="K31">
        <f t="shared" si="0"/>
        <v>205.92390688538273</v>
      </c>
      <c r="L31" s="9">
        <f t="shared" si="1"/>
        <v>147.19471715424959</v>
      </c>
    </row>
    <row r="32" spans="1:12" x14ac:dyDescent="0.2">
      <c r="A32">
        <v>-4.0258250000000002</v>
      </c>
      <c r="B32">
        <v>60.745002999999997</v>
      </c>
      <c r="C32">
        <v>36.852854999999998</v>
      </c>
      <c r="D32" s="3">
        <v>171</v>
      </c>
      <c r="F32"/>
      <c r="G32" s="7">
        <f>(D32/SIN(RADIANS((25))))*3.08</f>
        <v>1246.2310498147579</v>
      </c>
      <c r="H32" s="8">
        <f>(D32/SIN(RADIANS((30))))*2.8</f>
        <v>957.60000000000014</v>
      </c>
      <c r="I32" s="7">
        <f>(D32/SIN(RADIANS((35))))*2.52</f>
        <v>751.28609316904351</v>
      </c>
      <c r="K32">
        <f t="shared" si="0"/>
        <v>288.63104981475772</v>
      </c>
      <c r="L32" s="9">
        <f t="shared" si="1"/>
        <v>206.31390683095663</v>
      </c>
    </row>
    <row r="33" spans="1:12" x14ac:dyDescent="0.2">
      <c r="A33">
        <v>-62.181049000000002</v>
      </c>
      <c r="B33">
        <v>8.8147087000000006</v>
      </c>
      <c r="C33">
        <v>75.075969000000001</v>
      </c>
      <c r="D33" s="3">
        <v>127</v>
      </c>
      <c r="F33"/>
      <c r="G33" s="7">
        <f>(D33/SIN(RADIANS((25))))*3.08</f>
        <v>925.56341126593145</v>
      </c>
      <c r="H33" s="8">
        <f>(D33/SIN(RADIANS((30))))*2.8</f>
        <v>711.2</v>
      </c>
      <c r="I33" s="7">
        <f>(D33/SIN(RADIANS((35))))*2.52</f>
        <v>557.9727124705762</v>
      </c>
      <c r="K33">
        <f t="shared" si="0"/>
        <v>214.3634112659314</v>
      </c>
      <c r="L33" s="9">
        <f t="shared" si="1"/>
        <v>153.22728752942385</v>
      </c>
    </row>
    <row r="34" spans="1:12" x14ac:dyDescent="0.2">
      <c r="A34">
        <v>32.402988000000001</v>
      </c>
      <c r="B34">
        <v>54.060794999999999</v>
      </c>
      <c r="C34">
        <v>30.535581000000001</v>
      </c>
      <c r="D34" s="4">
        <v>86</v>
      </c>
      <c r="F34"/>
      <c r="G34" s="7">
        <f>(D34/SIN(RADIANS((25))))*3.08</f>
        <v>626.75947534543388</v>
      </c>
      <c r="H34" s="8">
        <f>(D34/SIN(RADIANS((30))))*2.8</f>
        <v>481.6</v>
      </c>
      <c r="I34" s="7">
        <f>(D34/SIN(RADIANS((35))))*2.52</f>
        <v>377.83978954700444</v>
      </c>
      <c r="K34">
        <f t="shared" si="0"/>
        <v>145.15947534543386</v>
      </c>
      <c r="L34" s="9">
        <f t="shared" si="1"/>
        <v>103.76021045299558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DL_wrinkle_ridges_inside_anomal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TRW</cp:lastModifiedBy>
  <dcterms:created xsi:type="dcterms:W3CDTF">2020-12-09T23:17:26Z</dcterms:created>
  <dcterms:modified xsi:type="dcterms:W3CDTF">2021-08-13T14:44:37Z</dcterms:modified>
</cp:coreProperties>
</file>