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watters/Documents/Research/MESSENGER/Papers/Post Mission/crustal_thickness_scarps_paper/Figshare/"/>
    </mc:Choice>
  </mc:AlternateContent>
  <xr:revisionPtr revIDLastSave="0" documentId="8_{D801F079-1340-7D46-9322-ED8A317E0E98}" xr6:coauthVersionLast="46" xr6:coauthVersionMax="46" xr10:uidLastSave="{00000000-0000-0000-0000-000000000000}"/>
  <bookViews>
    <workbookView xWindow="4440" yWindow="4800" windowWidth="26580" windowHeight="21560" xr2:uid="{040D187F-8A6A-2543-83C3-0D504CF8D165}"/>
  </bookViews>
  <sheets>
    <sheet name="Mercury Beuthe et al. CT V0" sheetId="2" r:id="rId1"/>
    <sheet name="Mercury Beuthe et al. CT V8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3" l="1"/>
  <c r="C11" i="3"/>
  <c r="F11" i="3"/>
  <c r="E2" i="2"/>
  <c r="B11" i="2"/>
  <c r="C11" i="2"/>
  <c r="F11" i="2"/>
</calcChain>
</file>

<file path=xl/sharedStrings.xml><?xml version="1.0" encoding="utf-8"?>
<sst xmlns="http://schemas.openxmlformats.org/spreadsheetml/2006/main" count="23" uniqueCount="9">
  <si>
    <t xml:space="preserve"> </t>
  </si>
  <si>
    <t>&lt;1% Area</t>
  </si>
  <si>
    <r>
      <t>θ = 35</t>
    </r>
    <r>
      <rPr>
        <vertAlign val="superscript"/>
        <sz val="12"/>
        <color rgb="FF000000"/>
        <rFont val="Arial"/>
        <family val="2"/>
      </rPr>
      <t>∘</t>
    </r>
  </si>
  <si>
    <r>
      <t>θ = 25</t>
    </r>
    <r>
      <rPr>
        <vertAlign val="superscript"/>
        <sz val="12"/>
        <color theme="1"/>
        <rFont val="Arial"/>
        <family val="2"/>
      </rPr>
      <t>∘</t>
    </r>
  </si>
  <si>
    <r>
      <t>θ = 30</t>
    </r>
    <r>
      <rPr>
        <vertAlign val="superscript"/>
        <sz val="12"/>
        <color theme="1"/>
        <rFont val="Arial"/>
        <family val="2"/>
      </rPr>
      <t>∘</t>
    </r>
  </si>
  <si>
    <r>
      <t>Total Area (km</t>
    </r>
    <r>
      <rPr>
        <vertAlign val="superscript"/>
        <sz val="12"/>
        <color theme="1"/>
        <rFont val="ArialMT"/>
      </rPr>
      <t>2</t>
    </r>
    <r>
      <rPr>
        <sz val="12"/>
        <color theme="1"/>
        <rFont val="Calibri"/>
        <family val="2"/>
        <scheme val="minor"/>
      </rPr>
      <t>)</t>
    </r>
  </si>
  <si>
    <t>Area %</t>
  </si>
  <si>
    <t>Sum Sqr Len (km)</t>
  </si>
  <si>
    <t>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</si>
</sst>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12"/>
      <color theme="1"/>
      <name val="ArialMT"/>
      <family val="2"/>
    </font>
    <font>
      <sz val="12"/>
      <color rgb="FF000000"/>
      <name val="Arial"/>
      <family val="2"/>
    </font>
    <font>
      <vertAlign val="superscript"/>
      <sz val="12"/>
      <color rgb="FF000000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vertAlign val="superscript"/>
      <sz val="12"/>
      <color theme="1"/>
      <name val="ArialM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0" borderId="0" xfId="1"/>
    <xf numFmtId="2" fontId="1" fillId="0" borderId="0" xfId="1" applyNumberFormat="1"/>
    <xf numFmtId="0" fontId="2" fillId="0" borderId="0" xfId="1" applyFont="1"/>
    <xf numFmtId="0" fontId="4" fillId="0" borderId="0" xfId="1" applyFont="1"/>
  </cellXfs>
  <cellStyles count="2">
    <cellStyle name="Normal" xfId="0" builtinId="0"/>
    <cellStyle name="Normal 2" xfId="1" xr:uid="{C330BEFA-BD56-2C41-A08E-2140CAE7DF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Contractional Strain - Beuthe CT V0</a:t>
            </a:r>
            <a:endParaRPr lang="en-US" sz="12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42603839564514"/>
          <c:y val="0.14489024961802896"/>
          <c:w val="0.8238107611745068"/>
          <c:h val="0.66742956887094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'Mercury Beuthe et al. CT V0'!$G$1</c:f>
              <c:strCache>
                <c:ptCount val="1"/>
                <c:pt idx="0">
                  <c:v>θ = 30∘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'Mercury Beuthe et al. CT V0'!$A$2:$A$10</c:f>
              <c:numCache>
                <c:formatCode>General</c:formatCode>
                <c:ptCount val="9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</c:numCache>
            </c:numRef>
          </c:cat>
          <c:val>
            <c:numRef>
              <c:f>'Mercury Beuthe et al. CT V0'!$G$2:$G$10</c:f>
              <c:numCache>
                <c:formatCode>General</c:formatCode>
                <c:ptCount val="9"/>
                <c:pt idx="0">
                  <c:v>0</c:v>
                </c:pt>
                <c:pt idx="1">
                  <c:v>8.0534999999999995E-2</c:v>
                </c:pt>
                <c:pt idx="2">
                  <c:v>8.7623999999999994E-2</c:v>
                </c:pt>
                <c:pt idx="3">
                  <c:v>7.3622999999999994E-2</c:v>
                </c:pt>
                <c:pt idx="4">
                  <c:v>0.114006</c:v>
                </c:pt>
                <c:pt idx="5">
                  <c:v>0.102052</c:v>
                </c:pt>
                <c:pt idx="6">
                  <c:v>9.1767000000000001E-2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9-9E4F-8D9E-14E9E91B86E1}"/>
            </c:ext>
          </c:extLst>
        </c:ser>
        <c:ser>
          <c:idx val="1"/>
          <c:order val="1"/>
          <c:tx>
            <c:strRef>
              <c:f>'Mercury Beuthe et al. CT V0'!$H$1</c:f>
              <c:strCache>
                <c:ptCount val="1"/>
                <c:pt idx="0">
                  <c:v>θ = 25∘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'Mercury Beuthe et al. CT V0'!$A$2:$A$10</c:f>
              <c:numCache>
                <c:formatCode>General</c:formatCode>
                <c:ptCount val="9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</c:numCache>
            </c:numRef>
          </c:cat>
          <c:val>
            <c:numRef>
              <c:f>'Mercury Beuthe et al. CT V0'!$H$2:$H$10</c:f>
              <c:numCache>
                <c:formatCode>General</c:formatCode>
                <c:ptCount val="9"/>
                <c:pt idx="0">
                  <c:v>0</c:v>
                </c:pt>
                <c:pt idx="1">
                  <c:v>9.9711999999999995E-2</c:v>
                </c:pt>
                <c:pt idx="2">
                  <c:v>0.10849</c:v>
                </c:pt>
                <c:pt idx="3">
                  <c:v>9.1155E-2</c:v>
                </c:pt>
                <c:pt idx="4">
                  <c:v>0.141154</c:v>
                </c:pt>
                <c:pt idx="5">
                  <c:v>0.12635299999999999</c:v>
                </c:pt>
                <c:pt idx="6">
                  <c:v>0.113619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B9-9E4F-8D9E-14E9E91B86E1}"/>
            </c:ext>
          </c:extLst>
        </c:ser>
        <c:ser>
          <c:idx val="2"/>
          <c:order val="2"/>
          <c:tx>
            <c:strRef>
              <c:f>'Mercury Beuthe et al. CT V0'!$I$1</c:f>
              <c:strCache>
                <c:ptCount val="1"/>
                <c:pt idx="0">
                  <c:v>θ = 35∘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'Mercury Beuthe et al. CT V0'!$A$2:$A$10</c:f>
              <c:numCache>
                <c:formatCode>General</c:formatCode>
                <c:ptCount val="9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</c:numCache>
            </c:numRef>
          </c:cat>
          <c:val>
            <c:numRef>
              <c:f>'Mercury Beuthe et al. CT V0'!$I$2:$I$10</c:f>
              <c:numCache>
                <c:formatCode>General</c:formatCode>
                <c:ptCount val="9"/>
                <c:pt idx="0">
                  <c:v>0</c:v>
                </c:pt>
                <c:pt idx="1">
                  <c:v>6.6399E-2</c:v>
                </c:pt>
                <c:pt idx="2">
                  <c:v>7.2244000000000003E-2</c:v>
                </c:pt>
                <c:pt idx="3">
                  <c:v>6.0700999999999998E-2</c:v>
                </c:pt>
                <c:pt idx="4">
                  <c:v>9.3995999999999996E-2</c:v>
                </c:pt>
                <c:pt idx="5">
                  <c:v>8.4140000000000006E-2</c:v>
                </c:pt>
                <c:pt idx="6">
                  <c:v>7.5660000000000005E-2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B9-9E4F-8D9E-14E9E91B8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4166752"/>
        <c:axId val="894100976"/>
      </c:barChart>
      <c:catAx>
        <c:axId val="89416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Crustal Thickness  - V0 (km)</a:t>
                </a:r>
                <a:endParaRPr lang="en-US" sz="1200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4100976"/>
        <c:crosses val="autoZero"/>
        <c:auto val="1"/>
        <c:lblAlgn val="ctr"/>
        <c:lblOffset val="100"/>
        <c:noMultiLvlLbl val="0"/>
      </c:catAx>
      <c:valAx>
        <c:axId val="894100976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Areal Contractional Strain </a:t>
                </a:r>
                <a:r>
                  <a:rPr lang="el-GR" sz="1200" b="0" i="0" u="none" strike="noStrike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(%ε) </a:t>
                </a:r>
                <a:endParaRPr lang="en-US" sz="1200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820247779192009E-3"/>
              <c:y val="0.127286733906292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416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821348824304025"/>
          <c:y val="0.16726742490522017"/>
          <c:w val="0.16342173991552783"/>
          <c:h val="0.23535288325284084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Contractional Strain - Beuthe CT V8</a:t>
            </a:r>
            <a:endParaRPr lang="en-US" sz="12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42603839564514"/>
          <c:y val="0.14489024961802896"/>
          <c:w val="0.8238107611745068"/>
          <c:h val="0.6674295688709476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'Mercury Beuthe et al. CT V8'!$G$1</c:f>
              <c:strCache>
                <c:ptCount val="1"/>
                <c:pt idx="0">
                  <c:v>θ = 30∘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'Mercury Beuthe et al. CT V8'!$A$2:$A$10</c:f>
              <c:numCache>
                <c:formatCode>General</c:formatCode>
                <c:ptCount val="9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</c:numCache>
            </c:numRef>
          </c:cat>
          <c:val>
            <c:numRef>
              <c:f>'Mercury Beuthe et al. CT V8'!$G$2:$G$10</c:f>
              <c:numCache>
                <c:formatCode>General</c:formatCode>
                <c:ptCount val="9"/>
                <c:pt idx="0">
                  <c:v>0</c:v>
                </c:pt>
                <c:pt idx="1">
                  <c:v>9.9151000000000003E-2</c:v>
                </c:pt>
                <c:pt idx="2">
                  <c:v>8.0353999999999995E-2</c:v>
                </c:pt>
                <c:pt idx="3">
                  <c:v>7.1821999999999997E-2</c:v>
                </c:pt>
                <c:pt idx="4">
                  <c:v>0.12988</c:v>
                </c:pt>
                <c:pt idx="5">
                  <c:v>4.9613999999999998E-2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9-C74D-A6DD-ED13A9131087}"/>
            </c:ext>
          </c:extLst>
        </c:ser>
        <c:ser>
          <c:idx val="4"/>
          <c:order val="1"/>
          <c:tx>
            <c:strRef>
              <c:f>'Mercury Beuthe et al. CT V8'!$H$1</c:f>
              <c:strCache>
                <c:ptCount val="1"/>
                <c:pt idx="0">
                  <c:v>θ = 25∘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'Mercury Beuthe et al. CT V8'!$A$2:$A$10</c:f>
              <c:numCache>
                <c:formatCode>General</c:formatCode>
                <c:ptCount val="9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</c:numCache>
            </c:numRef>
          </c:cat>
          <c:val>
            <c:numRef>
              <c:f>'Mercury Beuthe et al. CT V8'!$H$2:$H$10</c:f>
              <c:numCache>
                <c:formatCode>General</c:formatCode>
                <c:ptCount val="9"/>
                <c:pt idx="1">
                  <c:v>0.122761</c:v>
                </c:pt>
                <c:pt idx="2">
                  <c:v>9.9487999999999993E-2</c:v>
                </c:pt>
                <c:pt idx="3">
                  <c:v>8.8925000000000004E-2</c:v>
                </c:pt>
                <c:pt idx="4">
                  <c:v>0.16080800000000001</c:v>
                </c:pt>
                <c:pt idx="5">
                  <c:v>6.1428999999999997E-2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09-C74D-A6DD-ED13A9131087}"/>
            </c:ext>
          </c:extLst>
        </c:ser>
        <c:ser>
          <c:idx val="5"/>
          <c:order val="2"/>
          <c:tx>
            <c:strRef>
              <c:f>'Mercury Beuthe et al. CT V8'!$I$1</c:f>
              <c:strCache>
                <c:ptCount val="1"/>
                <c:pt idx="0">
                  <c:v>θ = 35∘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'Mercury Beuthe et al. CT V8'!$A$2:$A$10</c:f>
              <c:numCache>
                <c:formatCode>General</c:formatCode>
                <c:ptCount val="9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</c:numCache>
            </c:numRef>
          </c:cat>
          <c:val>
            <c:numRef>
              <c:f>'Mercury Beuthe et al. CT V8'!$I$2:$I$10</c:f>
              <c:numCache>
                <c:formatCode>General</c:formatCode>
                <c:ptCount val="9"/>
                <c:pt idx="1">
                  <c:v>8.1754999999999994E-2</c:v>
                </c:pt>
                <c:pt idx="2">
                  <c:v>6.6254999999999994E-2</c:v>
                </c:pt>
                <c:pt idx="3">
                  <c:v>5.9221000000000003E-2</c:v>
                </c:pt>
                <c:pt idx="4">
                  <c:v>0.10709200000000001</c:v>
                </c:pt>
                <c:pt idx="5">
                  <c:v>4.0909000000000001E-2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09-C74D-A6DD-ED13A9131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4166752"/>
        <c:axId val="894100976"/>
      </c:barChart>
      <c:catAx>
        <c:axId val="89416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Crustal Thickness  - V8 (km)</a:t>
                </a:r>
                <a:endParaRPr lang="en-US" sz="1200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4100976"/>
        <c:crosses val="autoZero"/>
        <c:auto val="1"/>
        <c:lblAlgn val="ctr"/>
        <c:lblOffset val="100"/>
        <c:noMultiLvlLbl val="0"/>
      </c:catAx>
      <c:valAx>
        <c:axId val="894100976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Areal Contractional Strain </a:t>
                </a:r>
                <a:r>
                  <a:rPr lang="el-GR" sz="1200" b="0" i="0" u="none" strike="noStrike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(%ε) </a:t>
                </a:r>
                <a:endParaRPr lang="en-US" sz="1200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820247779192009E-3"/>
              <c:y val="0.127286733906292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416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177334325741989"/>
          <c:y val="0.15328425361776032"/>
          <c:w val="0.15627683797460551"/>
          <c:h val="0.22864201083208574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11868</xdr:rowOff>
    </xdr:from>
    <xdr:to>
      <xdr:col>5</xdr:col>
      <xdr:colOff>0</xdr:colOff>
      <xdr:row>27</xdr:row>
      <xdr:rowOff>23739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9004082-C730-2C4D-A33C-03336971A4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11870</xdr:rowOff>
    </xdr:from>
    <xdr:to>
      <xdr:col>5</xdr:col>
      <xdr:colOff>23738</xdr:colOff>
      <xdr:row>27</xdr:row>
      <xdr:rowOff>11869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73F6212-EA48-5646-85B3-4CFC143CE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FB624-5D5E-8844-88A1-4B3B22359A66}">
  <dimension ref="A1:M11"/>
  <sheetViews>
    <sheetView tabSelected="1" zoomScale="107" zoomScaleNormal="107" workbookViewId="0">
      <selection activeCell="F1" sqref="F1"/>
    </sheetView>
  </sheetViews>
  <sheetFormatPr baseColWidth="10" defaultRowHeight="16"/>
  <cols>
    <col min="1" max="4" width="10.83203125" style="1"/>
    <col min="5" max="5" width="16.1640625" style="1" customWidth="1"/>
    <col min="6" max="6" width="10.83203125" style="1"/>
    <col min="7" max="7" width="12.83203125" style="1" bestFit="1" customWidth="1"/>
    <col min="8" max="16384" width="10.83203125" style="1"/>
  </cols>
  <sheetData>
    <row r="1" spans="1:13" ht="18">
      <c r="A1" s="1" t="s">
        <v>8</v>
      </c>
      <c r="B1" s="1" t="s">
        <v>7</v>
      </c>
      <c r="C1" s="1" t="s">
        <v>6</v>
      </c>
      <c r="E1" s="1" t="s">
        <v>5</v>
      </c>
      <c r="G1" s="4" t="s">
        <v>4</v>
      </c>
      <c r="H1" s="4" t="s">
        <v>3</v>
      </c>
      <c r="I1" s="3" t="s">
        <v>2</v>
      </c>
      <c r="K1" s="1" t="s">
        <v>1</v>
      </c>
      <c r="L1" s="1" t="s">
        <v>1</v>
      </c>
      <c r="M1" s="1" t="s">
        <v>1</v>
      </c>
    </row>
    <row r="2" spans="1:13">
      <c r="A2" s="1">
        <v>5</v>
      </c>
      <c r="B2" s="1">
        <v>3671.16</v>
      </c>
      <c r="C2" s="1">
        <v>0.08</v>
      </c>
      <c r="E2" s="2">
        <f>4*3.14159*2440^2</f>
        <v>74815080.895999998</v>
      </c>
      <c r="F2" s="1">
        <v>61872.07</v>
      </c>
      <c r="G2" s="1" t="s">
        <v>0</v>
      </c>
      <c r="H2" s="1" t="s">
        <v>0</v>
      </c>
      <c r="I2" s="1" t="s">
        <v>0</v>
      </c>
      <c r="K2" s="1">
        <v>3.7227999999999997E-2</v>
      </c>
      <c r="L2" s="1">
        <v>4.6093000000000002E-2</v>
      </c>
      <c r="M2" s="1">
        <v>3.0693999999999999E-2</v>
      </c>
    </row>
    <row r="3" spans="1:13">
      <c r="A3" s="1">
        <v>15</v>
      </c>
      <c r="B3" s="1">
        <v>579101.62</v>
      </c>
      <c r="C3" s="1">
        <v>6.03</v>
      </c>
      <c r="F3" s="1">
        <v>4511574</v>
      </c>
      <c r="G3" s="1">
        <v>8.0534999999999995E-2</v>
      </c>
      <c r="H3" s="1">
        <v>9.9711999999999995E-2</v>
      </c>
      <c r="I3" s="1">
        <v>6.6399E-2</v>
      </c>
    </row>
    <row r="4" spans="1:13">
      <c r="A4" s="1">
        <v>25</v>
      </c>
      <c r="B4" s="1">
        <v>2719537.75</v>
      </c>
      <c r="C4" s="1">
        <v>26.03</v>
      </c>
      <c r="F4" s="1">
        <v>19472794</v>
      </c>
      <c r="G4" s="1">
        <v>8.7623999999999994E-2</v>
      </c>
      <c r="H4" s="1">
        <v>0.10849</v>
      </c>
      <c r="I4" s="1">
        <v>7.2244000000000003E-2</v>
      </c>
    </row>
    <row r="5" spans="1:13">
      <c r="A5" s="1">
        <v>35</v>
      </c>
      <c r="B5" s="1">
        <v>3559022.25</v>
      </c>
      <c r="C5" s="1">
        <v>40.54</v>
      </c>
      <c r="F5" s="1">
        <v>30329960</v>
      </c>
      <c r="G5" s="1">
        <v>7.3622999999999994E-2</v>
      </c>
      <c r="H5" s="1">
        <v>9.1155E-2</v>
      </c>
      <c r="I5" s="1">
        <v>6.0700999999999998E-2</v>
      </c>
    </row>
    <row r="6" spans="1:13">
      <c r="A6" s="1">
        <v>45</v>
      </c>
      <c r="B6" s="1">
        <v>2559000.75</v>
      </c>
      <c r="C6" s="1">
        <v>18.82</v>
      </c>
      <c r="F6" s="1">
        <v>14083190</v>
      </c>
      <c r="G6" s="1">
        <v>0.114006</v>
      </c>
      <c r="H6" s="1">
        <v>0.141154</v>
      </c>
      <c r="I6" s="1">
        <v>9.3995999999999996E-2</v>
      </c>
    </row>
    <row r="7" spans="1:13">
      <c r="A7" s="1">
        <v>55</v>
      </c>
      <c r="B7" s="1">
        <v>786636.12</v>
      </c>
      <c r="C7" s="1">
        <v>6.46</v>
      </c>
      <c r="F7" s="1">
        <v>4836271.5</v>
      </c>
      <c r="G7" s="1">
        <v>0.102052</v>
      </c>
      <c r="H7" s="1">
        <v>0.12635299999999999</v>
      </c>
      <c r="I7" s="1">
        <v>8.4140000000000006E-2</v>
      </c>
    </row>
    <row r="8" spans="1:13">
      <c r="A8" s="1">
        <v>65</v>
      </c>
      <c r="B8" s="1">
        <v>168984.97</v>
      </c>
      <c r="C8" s="1">
        <v>1.54</v>
      </c>
      <c r="F8" s="1">
        <v>1155369.25</v>
      </c>
      <c r="G8" s="1">
        <v>9.1767000000000001E-2</v>
      </c>
      <c r="H8" s="1">
        <v>0.113619</v>
      </c>
      <c r="I8" s="1">
        <v>7.5660000000000005E-2</v>
      </c>
    </row>
    <row r="9" spans="1:13">
      <c r="A9" s="1">
        <v>75</v>
      </c>
      <c r="B9" s="1">
        <v>11416.9</v>
      </c>
      <c r="C9" s="1">
        <v>0.3</v>
      </c>
      <c r="F9" s="1">
        <v>226315.61</v>
      </c>
      <c r="K9" s="1">
        <v>3.1650999999999999E-2</v>
      </c>
      <c r="L9" s="1">
        <v>3.9188000000000001E-2</v>
      </c>
      <c r="M9" s="1">
        <v>2.6096000000000001E-2</v>
      </c>
    </row>
    <row r="10" spans="1:13">
      <c r="A10" s="1">
        <v>85</v>
      </c>
      <c r="B10" s="1">
        <v>5837.61</v>
      </c>
      <c r="C10" s="1">
        <v>0.18</v>
      </c>
      <c r="F10" s="1">
        <v>137809.38</v>
      </c>
      <c r="K10" s="1">
        <v>2.6577E-2</v>
      </c>
      <c r="L10" s="1">
        <v>3.2905999999999998E-2</v>
      </c>
      <c r="M10" s="1">
        <v>2.1912999999999998E-2</v>
      </c>
    </row>
    <row r="11" spans="1:13">
      <c r="B11" s="1">
        <f>SUM(B2:B10)</f>
        <v>10393209.130000001</v>
      </c>
      <c r="C11" s="1">
        <f>SUM(C2:C10)</f>
        <v>99.98</v>
      </c>
      <c r="F11" s="1">
        <f>SUM(F2:F10)</f>
        <v>74815155.809999987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CD220-E61A-9F41-A98A-6AF9B6515C7B}">
  <dimension ref="A1:M11"/>
  <sheetViews>
    <sheetView zoomScale="107" zoomScaleNormal="107" workbookViewId="0">
      <selection activeCell="H33" sqref="H33"/>
    </sheetView>
  </sheetViews>
  <sheetFormatPr baseColWidth="10" defaultRowHeight="16"/>
  <cols>
    <col min="1" max="4" width="10.83203125" style="1"/>
    <col min="5" max="5" width="16.1640625" style="1" customWidth="1"/>
    <col min="6" max="6" width="10.83203125" style="1"/>
    <col min="7" max="7" width="12.83203125" style="1" bestFit="1" customWidth="1"/>
    <col min="8" max="16384" width="10.83203125" style="1"/>
  </cols>
  <sheetData>
    <row r="1" spans="1:13" ht="18">
      <c r="A1" s="1" t="s">
        <v>8</v>
      </c>
      <c r="B1" s="1" t="s">
        <v>7</v>
      </c>
      <c r="C1" s="1" t="s">
        <v>6</v>
      </c>
      <c r="E1" s="1" t="s">
        <v>5</v>
      </c>
      <c r="G1" s="4" t="s">
        <v>4</v>
      </c>
      <c r="H1" s="4" t="s">
        <v>3</v>
      </c>
      <c r="I1" s="3" t="s">
        <v>2</v>
      </c>
      <c r="K1" s="1" t="s">
        <v>1</v>
      </c>
      <c r="L1" s="1" t="s">
        <v>1</v>
      </c>
      <c r="M1" s="1" t="s">
        <v>1</v>
      </c>
    </row>
    <row r="2" spans="1:13">
      <c r="A2" s="1">
        <v>5</v>
      </c>
      <c r="B2" s="1">
        <v>16533.25</v>
      </c>
      <c r="C2" s="1">
        <v>0.15</v>
      </c>
      <c r="E2" s="2">
        <f>4*3.14159*2440^2</f>
        <v>74815080.895999998</v>
      </c>
      <c r="F2" s="1">
        <v>112521.88</v>
      </c>
      <c r="G2" s="1">
        <v>0</v>
      </c>
      <c r="K2" s="1">
        <v>9.2188999999999993E-2</v>
      </c>
      <c r="L2" s="1">
        <v>0.11414199999999999</v>
      </c>
      <c r="M2" s="1">
        <v>7.6013999999999998E-2</v>
      </c>
    </row>
    <row r="3" spans="1:13">
      <c r="A3" s="1">
        <v>15</v>
      </c>
      <c r="B3" s="1">
        <v>397750.41</v>
      </c>
      <c r="C3" s="1">
        <v>3.36</v>
      </c>
      <c r="F3" s="1">
        <v>2516929</v>
      </c>
      <c r="G3" s="1">
        <v>9.9151000000000003E-2</v>
      </c>
      <c r="H3" s="1">
        <v>0.122761</v>
      </c>
      <c r="I3" s="1">
        <v>8.1754999999999994E-2</v>
      </c>
    </row>
    <row r="4" spans="1:13">
      <c r="A4" s="1">
        <v>25</v>
      </c>
      <c r="B4" s="1">
        <v>2222394.75</v>
      </c>
      <c r="C4" s="1">
        <v>23.19</v>
      </c>
      <c r="F4" s="1">
        <v>17352910</v>
      </c>
      <c r="G4" s="1">
        <v>8.0353999999999995E-2</v>
      </c>
      <c r="H4" s="1">
        <v>9.9487999999999993E-2</v>
      </c>
      <c r="I4" s="1">
        <v>6.6254999999999994E-2</v>
      </c>
    </row>
    <row r="5" spans="1:13">
      <c r="A5" s="1">
        <v>35</v>
      </c>
      <c r="B5" s="1">
        <v>4012447.25</v>
      </c>
      <c r="C5" s="1">
        <v>46.85</v>
      </c>
      <c r="F5" s="1">
        <v>35051688</v>
      </c>
      <c r="G5" s="1">
        <v>7.1821999999999997E-2</v>
      </c>
      <c r="H5" s="1">
        <v>8.8925000000000004E-2</v>
      </c>
      <c r="I5" s="1">
        <v>5.9221000000000003E-2</v>
      </c>
    </row>
    <row r="6" spans="1:13">
      <c r="A6" s="1">
        <v>45</v>
      </c>
      <c r="B6" s="1">
        <v>3472076.75</v>
      </c>
      <c r="C6" s="1">
        <v>22.42</v>
      </c>
      <c r="F6" s="1">
        <v>16772718</v>
      </c>
      <c r="G6" s="1">
        <v>0.12988</v>
      </c>
      <c r="H6" s="1">
        <v>0.16080800000000001</v>
      </c>
      <c r="I6" s="1">
        <v>0.10709200000000001</v>
      </c>
    </row>
    <row r="7" spans="1:13">
      <c r="A7" s="1">
        <v>55</v>
      </c>
      <c r="B7" s="1">
        <v>230574.81</v>
      </c>
      <c r="C7" s="1">
        <v>3.9</v>
      </c>
      <c r="F7" s="1">
        <v>2915842.75</v>
      </c>
      <c r="G7" s="1">
        <v>4.9613999999999998E-2</v>
      </c>
      <c r="H7" s="1">
        <v>6.1428999999999997E-2</v>
      </c>
      <c r="I7" s="1">
        <v>4.0909000000000001E-2</v>
      </c>
    </row>
    <row r="8" spans="1:13">
      <c r="A8" s="1">
        <v>65</v>
      </c>
      <c r="B8" s="1">
        <v>44193.71</v>
      </c>
      <c r="C8" s="1">
        <v>0.12</v>
      </c>
      <c r="F8" s="1">
        <v>92396.62</v>
      </c>
      <c r="G8" s="1">
        <v>0</v>
      </c>
      <c r="H8" s="1">
        <v>0</v>
      </c>
      <c r="I8" s="1">
        <v>0</v>
      </c>
      <c r="K8" s="1">
        <v>0.300097</v>
      </c>
      <c r="L8" s="1">
        <v>0.371558</v>
      </c>
      <c r="M8" s="1">
        <v>0.247444</v>
      </c>
    </row>
    <row r="9" spans="1:13">
      <c r="A9" s="1">
        <v>75</v>
      </c>
      <c r="B9" s="1">
        <v>0</v>
      </c>
      <c r="C9" s="1">
        <v>0</v>
      </c>
      <c r="F9" s="1">
        <v>0</v>
      </c>
      <c r="G9" s="1">
        <v>0</v>
      </c>
      <c r="H9" s="1">
        <v>0</v>
      </c>
      <c r="I9" s="1">
        <v>0</v>
      </c>
    </row>
    <row r="10" spans="1:13">
      <c r="A10" s="1">
        <v>85</v>
      </c>
      <c r="B10" s="1">
        <v>0</v>
      </c>
      <c r="C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13">
      <c r="C11" s="1">
        <f>SUM(C2:C10)</f>
        <v>99.990000000000023</v>
      </c>
      <c r="F11" s="1">
        <f>SUM(F2:F10)</f>
        <v>74815006.25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Mercury Beuthe et al. CT V0</vt:lpstr>
      <vt:lpstr>Mercury Beuthe et al. CT V8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TRW</dc:creator>
  <cp:lastModifiedBy>TRW</cp:lastModifiedBy>
  <dcterms:created xsi:type="dcterms:W3CDTF">2021-03-24T16:18:25Z</dcterms:created>
  <dcterms:modified xsi:type="dcterms:W3CDTF">2021-03-24T16:25:47Z</dcterms:modified>
</cp:coreProperties>
</file>