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atters/Documents/Research/LRO/Papers/Wrinkle_Ridge_D-L_Gravity_Anomaly_Paper/Figshare_files/"/>
    </mc:Choice>
  </mc:AlternateContent>
  <xr:revisionPtr revIDLastSave="0" documentId="8_{10442221-771A-C644-87A4-82A25CB416E0}" xr6:coauthVersionLast="47" xr6:coauthVersionMax="47" xr10:uidLastSave="{00000000-0000-0000-0000-000000000000}"/>
  <bookViews>
    <workbookView xWindow="11280" yWindow="3640" windowWidth="41800" windowHeight="28340" xr2:uid="{00000000-000D-0000-FFFF-FFFF00000000}"/>
  </bookViews>
  <sheets>
    <sheet name="wrinkle_ridges_outside_anomal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27" i="1"/>
  <c r="L28" i="1"/>
  <c r="L29" i="1"/>
  <c r="L30" i="1"/>
  <c r="L2" i="1"/>
  <c r="I3" i="1"/>
  <c r="I4" i="1"/>
  <c r="I5" i="1"/>
  <c r="I6" i="1"/>
  <c r="I7" i="1"/>
  <c r="I8" i="1"/>
  <c r="L8" i="1" s="1"/>
  <c r="I9" i="1"/>
  <c r="L9" i="1" s="1"/>
  <c r="I10" i="1"/>
  <c r="L10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L24" i="1" s="1"/>
  <c r="I25" i="1"/>
  <c r="L25" i="1" s="1"/>
  <c r="I26" i="1"/>
  <c r="L26" i="1" s="1"/>
  <c r="I27" i="1"/>
  <c r="I28" i="1"/>
  <c r="I29" i="1"/>
  <c r="I30" i="1"/>
  <c r="I31" i="1"/>
  <c r="I32" i="1"/>
  <c r="I33" i="1"/>
  <c r="I34" i="1"/>
  <c r="I35" i="1"/>
  <c r="I36" i="1"/>
  <c r="I37" i="1"/>
  <c r="H3" i="1"/>
  <c r="L3" i="1" s="1"/>
  <c r="H4" i="1"/>
  <c r="L4" i="1" s="1"/>
  <c r="H5" i="1"/>
  <c r="L5" i="1" s="1"/>
  <c r="H6" i="1"/>
  <c r="L6" i="1" s="1"/>
  <c r="H7" i="1"/>
  <c r="L7" i="1" s="1"/>
  <c r="H8" i="1"/>
  <c r="H9" i="1"/>
  <c r="H10" i="1"/>
  <c r="H11" i="1"/>
  <c r="L11" i="1" s="1"/>
  <c r="H12" i="1"/>
  <c r="H13" i="1"/>
  <c r="H14" i="1"/>
  <c r="H15" i="1"/>
  <c r="L15" i="1" s="1"/>
  <c r="H16" i="1"/>
  <c r="L16" i="1" s="1"/>
  <c r="H17" i="1"/>
  <c r="L17" i="1" s="1"/>
  <c r="H18" i="1"/>
  <c r="L18" i="1" s="1"/>
  <c r="H19" i="1"/>
  <c r="L19" i="1" s="1"/>
  <c r="H20" i="1"/>
  <c r="L20" i="1" s="1"/>
  <c r="H21" i="1"/>
  <c r="L21" i="1" s="1"/>
  <c r="H22" i="1"/>
  <c r="L22" i="1" s="1"/>
  <c r="H23" i="1"/>
  <c r="L23" i="1" s="1"/>
  <c r="H24" i="1"/>
  <c r="H25" i="1"/>
  <c r="H26" i="1"/>
  <c r="H27" i="1"/>
  <c r="H28" i="1"/>
  <c r="H29" i="1"/>
  <c r="H30" i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I2" i="1"/>
  <c r="H2" i="1"/>
  <c r="G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2" i="1"/>
</calcChain>
</file>

<file path=xl/sharedStrings.xml><?xml version="1.0" encoding="utf-8"?>
<sst xmlns="http://schemas.openxmlformats.org/spreadsheetml/2006/main" count="9" uniqueCount="9">
  <si>
    <t>length</t>
  </si>
  <si>
    <t>relief</t>
  </si>
  <si>
    <t>clon</t>
  </si>
  <si>
    <t>clat</t>
  </si>
  <si>
    <t>Error bar +</t>
  </si>
  <si>
    <t>D (θ = 30°) * 3.08</t>
  </si>
  <si>
    <t>D (θ = 30°) * 2.8</t>
  </si>
  <si>
    <t>D (θ = 30°) * 2.52</t>
  </si>
  <si>
    <t xml:space="preserve">Error bar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</si>
</sst>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9" fillId="0" borderId="10" xfId="0" applyFont="1" applyFill="1" applyBorder="1"/>
    <xf numFmtId="0" fontId="19" fillId="0" borderId="10" xfId="42" applyFont="1" applyFill="1" applyBorder="1"/>
    <xf numFmtId="0" fontId="19" fillId="0" borderId="11" xfId="0" applyFont="1" applyFill="1" applyBorder="1"/>
    <xf numFmtId="0" fontId="0" fillId="0" borderId="0" xfId="0" applyFill="1"/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Non-Mascon (Outside Anomalies)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wrinkle_ridges_outside_anomalie!$H$1</c:f>
              <c:strCache>
                <c:ptCount val="1"/>
                <c:pt idx="0">
                  <c:v>D (θ = 30°) * 2.8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0301990440586057"/>
                  <c:y val="-9.614088030073257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wrinkle_ridges_outside_anomalie!$K$2:$K$37</c:f>
                <c:numCache>
                  <c:formatCode>General</c:formatCode>
                  <c:ptCount val="36"/>
                  <c:pt idx="0">
                    <c:v>162.03848410653075</c:v>
                  </c:pt>
                  <c:pt idx="1">
                    <c:v>675.16035044387809</c:v>
                  </c:pt>
                  <c:pt idx="2">
                    <c:v>443.91793041684969</c:v>
                  </c:pt>
                  <c:pt idx="3">
                    <c:v>317.3253647086226</c:v>
                  </c:pt>
                  <c:pt idx="4">
                    <c:v>374.71399449635237</c:v>
                  </c:pt>
                  <c:pt idx="5">
                    <c:v>170.4779884870793</c:v>
                  </c:pt>
                  <c:pt idx="6">
                    <c:v>386.52930062912014</c:v>
                  </c:pt>
                  <c:pt idx="7">
                    <c:v>283.56734718642872</c:v>
                  </c:pt>
                  <c:pt idx="8">
                    <c:v>158.6626823543113</c:v>
                  </c:pt>
                  <c:pt idx="9">
                    <c:v>86.082944681594483</c:v>
                  </c:pt>
                  <c:pt idx="10">
                    <c:v>158.6626823543113</c:v>
                  </c:pt>
                  <c:pt idx="11">
                    <c:v>224.4908165225894</c:v>
                  </c:pt>
                  <c:pt idx="12">
                    <c:v>197.48440250483429</c:v>
                  </c:pt>
                  <c:pt idx="13">
                    <c:v>92.83454818603326</c:v>
                  </c:pt>
                  <c:pt idx="14">
                    <c:v>155.28688060209197</c:v>
                  </c:pt>
                  <c:pt idx="15">
                    <c:v>168.79008761096952</c:v>
                  </c:pt>
                  <c:pt idx="16">
                    <c:v>175.54169111540818</c:v>
                  </c:pt>
                  <c:pt idx="17">
                    <c:v>448.9816330451788</c:v>
                  </c:pt>
                  <c:pt idx="18">
                    <c:v>131.6562683365562</c:v>
                  </c:pt>
                  <c:pt idx="19">
                    <c:v>170.4779884870793</c:v>
                  </c:pt>
                  <c:pt idx="20">
                    <c:v>479.36384881515301</c:v>
                  </c:pt>
                  <c:pt idx="21">
                    <c:v>329.1406708413906</c:v>
                  </c:pt>
                  <c:pt idx="22">
                    <c:v>106.33775519491081</c:v>
                  </c:pt>
                  <c:pt idx="23">
                    <c:v>594.14110839061277</c:v>
                  </c:pt>
                  <c:pt idx="24">
                    <c:v>325.76486908917104</c:v>
                  </c:pt>
                  <c:pt idx="25">
                    <c:v>303.82215769974493</c:v>
                  </c:pt>
                  <c:pt idx="26">
                    <c:v>162.03848410653075</c:v>
                  </c:pt>
                  <c:pt idx="27">
                    <c:v>290.31895069086772</c:v>
                  </c:pt>
                  <c:pt idx="28">
                    <c:v>265.00043754922206</c:v>
                  </c:pt>
                  <c:pt idx="29">
                    <c:v>523.24927159400545</c:v>
                  </c:pt>
                  <c:pt idx="30">
                    <c:v>460.7969391779468</c:v>
                  </c:pt>
                  <c:pt idx="31">
                    <c:v>155.28688060209197</c:v>
                  </c:pt>
                  <c:pt idx="32">
                    <c:v>469.23644355849524</c:v>
                  </c:pt>
                  <c:pt idx="33">
                    <c:v>180.60539374373741</c:v>
                  </c:pt>
                  <c:pt idx="34">
                    <c:v>273.43994192977061</c:v>
                  </c:pt>
                  <c:pt idx="35">
                    <c:v>210.98760951371196</c:v>
                  </c:pt>
                </c:numCache>
              </c:numRef>
            </c:plus>
            <c:minus>
              <c:numRef>
                <c:f>wrinkle_ridges_outside_anomalie!$L$2:$L$37</c:f>
                <c:numCache>
                  <c:formatCode>General</c:formatCode>
                  <c:ptCount val="36"/>
                  <c:pt idx="0">
                    <c:v>115.82535120334398</c:v>
                  </c:pt>
                  <c:pt idx="1">
                    <c:v>482.60563001393325</c:v>
                  </c:pt>
                  <c:pt idx="2">
                    <c:v>317.31320173416111</c:v>
                  </c:pt>
                  <c:pt idx="3">
                    <c:v>226.8246461065487</c:v>
                  </c:pt>
                  <c:pt idx="4">
                    <c:v>267.84612465773284</c:v>
                  </c:pt>
                  <c:pt idx="5">
                    <c:v>121.85792157851813</c:v>
                  </c:pt>
                  <c:pt idx="6">
                    <c:v>276.29172318297674</c:v>
                  </c:pt>
                  <c:pt idx="7">
                    <c:v>202.69436460585189</c:v>
                  </c:pt>
                  <c:pt idx="8">
                    <c:v>113.41232305327435</c:v>
                  </c:pt>
                  <c:pt idx="9">
                    <c:v>61.532217826776474</c:v>
                  </c:pt>
                  <c:pt idx="10">
                    <c:v>113.41232305327435</c:v>
                  </c:pt>
                  <c:pt idx="11">
                    <c:v>160.46637197963275</c:v>
                  </c:pt>
                  <c:pt idx="12">
                    <c:v>141.16214677907544</c:v>
                  </c:pt>
                  <c:pt idx="13">
                    <c:v>66.358274126915802</c:v>
                  </c:pt>
                  <c:pt idx="14">
                    <c:v>110.99929490320466</c:v>
                  </c:pt>
                  <c:pt idx="15">
                    <c:v>120.65140750348331</c:v>
                  </c:pt>
                  <c:pt idx="16">
                    <c:v>125.47746380362264</c:v>
                  </c:pt>
                  <c:pt idx="17">
                    <c:v>320.93274395926551</c:v>
                  </c:pt>
                  <c:pt idx="18">
                    <c:v>94.108097852717037</c:v>
                  </c:pt>
                  <c:pt idx="19">
                    <c:v>121.85792157851813</c:v>
                  </c:pt>
                  <c:pt idx="20">
                    <c:v>342.6499973098928</c:v>
                  </c:pt>
                  <c:pt idx="21">
                    <c:v>235.27024463179237</c:v>
                  </c:pt>
                  <c:pt idx="22">
                    <c:v>76.010386727194486</c:v>
                  </c:pt>
                  <c:pt idx="23">
                    <c:v>424.69295441226132</c:v>
                  </c:pt>
                  <c:pt idx="24">
                    <c:v>232.85721648172284</c:v>
                  </c:pt>
                  <c:pt idx="25">
                    <c:v>217.17253350626993</c:v>
                  </c:pt>
                  <c:pt idx="26">
                    <c:v>115.82535120334398</c:v>
                  </c:pt>
                  <c:pt idx="27">
                    <c:v>207.52042090599116</c:v>
                  </c:pt>
                  <c:pt idx="28">
                    <c:v>189.42270978046884</c:v>
                  </c:pt>
                  <c:pt idx="29">
                    <c:v>374.0193632607984</c:v>
                  </c:pt>
                  <c:pt idx="30">
                    <c:v>329.3783424845094</c:v>
                  </c:pt>
                  <c:pt idx="31">
                    <c:v>110.99929490320466</c:v>
                  </c:pt>
                  <c:pt idx="32">
                    <c:v>335.41091285968355</c:v>
                  </c:pt>
                  <c:pt idx="33">
                    <c:v>129.09700602872715</c:v>
                  </c:pt>
                  <c:pt idx="34">
                    <c:v>195.45528015564287</c:v>
                  </c:pt>
                  <c:pt idx="35">
                    <c:v>150.8142593793541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.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wrinkle_ridges_outside_anomalie!$C$2:$C$37</c:f>
              <c:numCache>
                <c:formatCode>General</c:formatCode>
                <c:ptCount val="36"/>
                <c:pt idx="0">
                  <c:v>28.760840000000002</c:v>
                </c:pt>
                <c:pt idx="1">
                  <c:v>114.78303</c:v>
                </c:pt>
                <c:pt idx="2">
                  <c:v>74.5398</c:v>
                </c:pt>
                <c:pt idx="3">
                  <c:v>84.567580000000007</c:v>
                </c:pt>
                <c:pt idx="4">
                  <c:v>65.536174000000003</c:v>
                </c:pt>
                <c:pt idx="5">
                  <c:v>71.437476000000004</c:v>
                </c:pt>
                <c:pt idx="6">
                  <c:v>68.478555999999998</c:v>
                </c:pt>
                <c:pt idx="7">
                  <c:v>22.912568</c:v>
                </c:pt>
                <c:pt idx="8">
                  <c:v>21.878724999999999</c:v>
                </c:pt>
                <c:pt idx="9">
                  <c:v>34.862954999999999</c:v>
                </c:pt>
                <c:pt idx="10">
                  <c:v>27.076612000000001</c:v>
                </c:pt>
                <c:pt idx="11">
                  <c:v>101.56103</c:v>
                </c:pt>
                <c:pt idx="12">
                  <c:v>71.417626999999996</c:v>
                </c:pt>
                <c:pt idx="13">
                  <c:v>37.560772</c:v>
                </c:pt>
                <c:pt idx="14">
                  <c:v>64.708651000000003</c:v>
                </c:pt>
                <c:pt idx="15">
                  <c:v>46.033523000000002</c:v>
                </c:pt>
                <c:pt idx="16">
                  <c:v>38.548465999999998</c:v>
                </c:pt>
                <c:pt idx="17">
                  <c:v>94.545292000000003</c:v>
                </c:pt>
                <c:pt idx="18">
                  <c:v>40.871341000000001</c:v>
                </c:pt>
                <c:pt idx="19">
                  <c:v>34.245491000000001</c:v>
                </c:pt>
                <c:pt idx="20">
                  <c:v>67.992346999999995</c:v>
                </c:pt>
                <c:pt idx="21">
                  <c:v>64.166319000000001</c:v>
                </c:pt>
                <c:pt idx="22">
                  <c:v>14.917918</c:v>
                </c:pt>
                <c:pt idx="23">
                  <c:v>143.28626</c:v>
                </c:pt>
                <c:pt idx="24">
                  <c:v>83.528198000000003</c:v>
                </c:pt>
                <c:pt idx="25">
                  <c:v>109.38742000000001</c:v>
                </c:pt>
                <c:pt idx="26">
                  <c:v>93.553404999999998</c:v>
                </c:pt>
                <c:pt idx="27">
                  <c:v>68.649112000000002</c:v>
                </c:pt>
                <c:pt idx="28">
                  <c:v>61.564605</c:v>
                </c:pt>
                <c:pt idx="29">
                  <c:v>105.25421</c:v>
                </c:pt>
                <c:pt idx="30">
                  <c:v>89.924515</c:v>
                </c:pt>
                <c:pt idx="31">
                  <c:v>16.364066000000001</c:v>
                </c:pt>
                <c:pt idx="32">
                  <c:v>78.090652000000006</c:v>
                </c:pt>
                <c:pt idx="33">
                  <c:v>31.331001000000001</c:v>
                </c:pt>
                <c:pt idx="34">
                  <c:v>34.536183000000001</c:v>
                </c:pt>
                <c:pt idx="35">
                  <c:v>46.686582999999999</c:v>
                </c:pt>
              </c:numCache>
            </c:numRef>
          </c:xVal>
          <c:yVal>
            <c:numRef>
              <c:f>wrinkle_ridges_outside_anomalie!$H$2:$H$37</c:f>
              <c:numCache>
                <c:formatCode>0.00</c:formatCode>
                <c:ptCount val="36"/>
                <c:pt idx="0">
                  <c:v>537.6</c:v>
                </c:pt>
                <c:pt idx="1">
                  <c:v>2240</c:v>
                </c:pt>
                <c:pt idx="2">
                  <c:v>1472.8000000000002</c:v>
                </c:pt>
                <c:pt idx="3">
                  <c:v>1052.8000000000002</c:v>
                </c:pt>
                <c:pt idx="4">
                  <c:v>1243.2</c:v>
                </c:pt>
                <c:pt idx="5">
                  <c:v>565.6</c:v>
                </c:pt>
                <c:pt idx="6">
                  <c:v>1282.4000000000001</c:v>
                </c:pt>
                <c:pt idx="7">
                  <c:v>940.80000000000007</c:v>
                </c:pt>
                <c:pt idx="8">
                  <c:v>526.40000000000009</c:v>
                </c:pt>
                <c:pt idx="9">
                  <c:v>285.60000000000002</c:v>
                </c:pt>
                <c:pt idx="10">
                  <c:v>526.40000000000009</c:v>
                </c:pt>
                <c:pt idx="11">
                  <c:v>744.80000000000007</c:v>
                </c:pt>
                <c:pt idx="12">
                  <c:v>655.20000000000005</c:v>
                </c:pt>
                <c:pt idx="13">
                  <c:v>308</c:v>
                </c:pt>
                <c:pt idx="14">
                  <c:v>515.20000000000005</c:v>
                </c:pt>
                <c:pt idx="15">
                  <c:v>560</c:v>
                </c:pt>
                <c:pt idx="16">
                  <c:v>582.40000000000009</c:v>
                </c:pt>
                <c:pt idx="17">
                  <c:v>1489.6000000000001</c:v>
                </c:pt>
                <c:pt idx="18">
                  <c:v>436.80000000000007</c:v>
                </c:pt>
                <c:pt idx="19">
                  <c:v>565.6</c:v>
                </c:pt>
                <c:pt idx="20">
                  <c:v>1590.4000000000003</c:v>
                </c:pt>
                <c:pt idx="21">
                  <c:v>1092</c:v>
                </c:pt>
                <c:pt idx="22">
                  <c:v>352.8</c:v>
                </c:pt>
                <c:pt idx="23">
                  <c:v>1971.2000000000003</c:v>
                </c:pt>
                <c:pt idx="24">
                  <c:v>1080.8000000000002</c:v>
                </c:pt>
                <c:pt idx="25">
                  <c:v>1008.0000000000001</c:v>
                </c:pt>
                <c:pt idx="26">
                  <c:v>537.6</c:v>
                </c:pt>
                <c:pt idx="27">
                  <c:v>963.2</c:v>
                </c:pt>
                <c:pt idx="28">
                  <c:v>879.20000000000016</c:v>
                </c:pt>
                <c:pt idx="29">
                  <c:v>1736.0000000000002</c:v>
                </c:pt>
                <c:pt idx="30">
                  <c:v>1528.8000000000002</c:v>
                </c:pt>
                <c:pt idx="31">
                  <c:v>515.20000000000005</c:v>
                </c:pt>
                <c:pt idx="32">
                  <c:v>1556.8000000000002</c:v>
                </c:pt>
                <c:pt idx="33">
                  <c:v>599.20000000000005</c:v>
                </c:pt>
                <c:pt idx="34">
                  <c:v>907.2</c:v>
                </c:pt>
                <c:pt idx="3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FC-C24C-A150-22BC80DB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044576"/>
        <c:axId val="46996950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wrinkle_ridges_outside_anomalie!$C$2:$C$37</c:f>
              <c:numCache>
                <c:formatCode>General</c:formatCode>
                <c:ptCount val="36"/>
                <c:pt idx="0">
                  <c:v>28.760840000000002</c:v>
                </c:pt>
                <c:pt idx="1">
                  <c:v>114.78303</c:v>
                </c:pt>
                <c:pt idx="2">
                  <c:v>74.5398</c:v>
                </c:pt>
                <c:pt idx="3">
                  <c:v>84.567580000000007</c:v>
                </c:pt>
                <c:pt idx="4">
                  <c:v>65.536174000000003</c:v>
                </c:pt>
                <c:pt idx="5">
                  <c:v>71.437476000000004</c:v>
                </c:pt>
                <c:pt idx="6">
                  <c:v>68.478555999999998</c:v>
                </c:pt>
                <c:pt idx="7">
                  <c:v>22.912568</c:v>
                </c:pt>
                <c:pt idx="8">
                  <c:v>21.878724999999999</c:v>
                </c:pt>
                <c:pt idx="9">
                  <c:v>34.862954999999999</c:v>
                </c:pt>
                <c:pt idx="10">
                  <c:v>27.076612000000001</c:v>
                </c:pt>
                <c:pt idx="11">
                  <c:v>101.56103</c:v>
                </c:pt>
                <c:pt idx="12">
                  <c:v>71.417626999999996</c:v>
                </c:pt>
                <c:pt idx="13">
                  <c:v>37.560772</c:v>
                </c:pt>
                <c:pt idx="14">
                  <c:v>64.708651000000003</c:v>
                </c:pt>
                <c:pt idx="15">
                  <c:v>46.033523000000002</c:v>
                </c:pt>
                <c:pt idx="16">
                  <c:v>38.548465999999998</c:v>
                </c:pt>
                <c:pt idx="17">
                  <c:v>94.545292000000003</c:v>
                </c:pt>
                <c:pt idx="18">
                  <c:v>40.871341000000001</c:v>
                </c:pt>
                <c:pt idx="19">
                  <c:v>34.245491000000001</c:v>
                </c:pt>
                <c:pt idx="20">
                  <c:v>67.992346999999995</c:v>
                </c:pt>
                <c:pt idx="21">
                  <c:v>64.166319000000001</c:v>
                </c:pt>
                <c:pt idx="22">
                  <c:v>14.917918</c:v>
                </c:pt>
                <c:pt idx="23">
                  <c:v>143.28626</c:v>
                </c:pt>
                <c:pt idx="24">
                  <c:v>83.528198000000003</c:v>
                </c:pt>
                <c:pt idx="25">
                  <c:v>109.38742000000001</c:v>
                </c:pt>
                <c:pt idx="26">
                  <c:v>93.553404999999998</c:v>
                </c:pt>
                <c:pt idx="27">
                  <c:v>68.649112000000002</c:v>
                </c:pt>
                <c:pt idx="28">
                  <c:v>61.564605</c:v>
                </c:pt>
                <c:pt idx="29">
                  <c:v>105.25421</c:v>
                </c:pt>
                <c:pt idx="30">
                  <c:v>89.924515</c:v>
                </c:pt>
                <c:pt idx="31">
                  <c:v>16.364066000000001</c:v>
                </c:pt>
                <c:pt idx="32">
                  <c:v>78.090652000000006</c:v>
                </c:pt>
                <c:pt idx="33">
                  <c:v>31.331001000000001</c:v>
                </c:pt>
                <c:pt idx="34">
                  <c:v>34.536183000000001</c:v>
                </c:pt>
                <c:pt idx="35">
                  <c:v>46.686582999999999</c:v>
                </c:pt>
              </c:numCache>
            </c:numRef>
          </c:xVal>
          <c:yVal>
            <c:numRef>
              <c:f>wrinkle_ridges_outside_anomalie!$H$2:$H$37</c:f>
              <c:numCache>
                <c:formatCode>0.00</c:formatCode>
                <c:ptCount val="36"/>
                <c:pt idx="0">
                  <c:v>537.6</c:v>
                </c:pt>
                <c:pt idx="1">
                  <c:v>2240</c:v>
                </c:pt>
                <c:pt idx="2">
                  <c:v>1472.8000000000002</c:v>
                </c:pt>
                <c:pt idx="3">
                  <c:v>1052.8000000000002</c:v>
                </c:pt>
                <c:pt idx="4">
                  <c:v>1243.2</c:v>
                </c:pt>
                <c:pt idx="5">
                  <c:v>565.6</c:v>
                </c:pt>
                <c:pt idx="6">
                  <c:v>1282.4000000000001</c:v>
                </c:pt>
                <c:pt idx="7">
                  <c:v>940.80000000000007</c:v>
                </c:pt>
                <c:pt idx="8">
                  <c:v>526.40000000000009</c:v>
                </c:pt>
                <c:pt idx="9">
                  <c:v>285.60000000000002</c:v>
                </c:pt>
                <c:pt idx="10">
                  <c:v>526.40000000000009</c:v>
                </c:pt>
                <c:pt idx="11">
                  <c:v>744.80000000000007</c:v>
                </c:pt>
                <c:pt idx="12">
                  <c:v>655.20000000000005</c:v>
                </c:pt>
                <c:pt idx="13">
                  <c:v>308</c:v>
                </c:pt>
                <c:pt idx="14">
                  <c:v>515.20000000000005</c:v>
                </c:pt>
                <c:pt idx="15">
                  <c:v>560</c:v>
                </c:pt>
                <c:pt idx="16">
                  <c:v>582.40000000000009</c:v>
                </c:pt>
                <c:pt idx="17">
                  <c:v>1489.6000000000001</c:v>
                </c:pt>
                <c:pt idx="18">
                  <c:v>436.80000000000007</c:v>
                </c:pt>
                <c:pt idx="19">
                  <c:v>565.6</c:v>
                </c:pt>
                <c:pt idx="20">
                  <c:v>1590.4000000000003</c:v>
                </c:pt>
                <c:pt idx="21">
                  <c:v>1092</c:v>
                </c:pt>
                <c:pt idx="22">
                  <c:v>352.8</c:v>
                </c:pt>
                <c:pt idx="23">
                  <c:v>1971.2000000000003</c:v>
                </c:pt>
                <c:pt idx="24">
                  <c:v>1080.8000000000002</c:v>
                </c:pt>
                <c:pt idx="25">
                  <c:v>1008.0000000000001</c:v>
                </c:pt>
                <c:pt idx="26">
                  <c:v>537.6</c:v>
                </c:pt>
                <c:pt idx="27">
                  <c:v>963.2</c:v>
                </c:pt>
                <c:pt idx="28">
                  <c:v>879.20000000000016</c:v>
                </c:pt>
                <c:pt idx="29">
                  <c:v>1736.0000000000002</c:v>
                </c:pt>
                <c:pt idx="30">
                  <c:v>1528.8000000000002</c:v>
                </c:pt>
                <c:pt idx="31">
                  <c:v>515.20000000000005</c:v>
                </c:pt>
                <c:pt idx="32">
                  <c:v>1556.8000000000002</c:v>
                </c:pt>
                <c:pt idx="33">
                  <c:v>599.20000000000005</c:v>
                </c:pt>
                <c:pt idx="34">
                  <c:v>907.2</c:v>
                </c:pt>
                <c:pt idx="3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0D-8946-AA7E-12DFA76CC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832431"/>
        <c:axId val="1582511951"/>
      </c:scatterChart>
      <c:valAx>
        <c:axId val="473044576"/>
        <c:scaling>
          <c:logBase val="10"/>
          <c:orientation val="minMax"/>
          <c:max val="1000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Fault Length (km)</a:t>
                </a:r>
                <a:endParaRPr lang="en-US" sz="14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969504"/>
        <c:crosses val="autoZero"/>
        <c:crossBetween val="midCat"/>
      </c:valAx>
      <c:valAx>
        <c:axId val="469969504"/>
        <c:scaling>
          <c:logBase val="10"/>
          <c:orientation val="minMax"/>
          <c:max val="10000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Displacement (m)</a:t>
                </a:r>
                <a:endParaRPr lang="en-US" sz="14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cross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044576"/>
        <c:crosses val="autoZero"/>
        <c:crossBetween val="midCat"/>
      </c:valAx>
      <c:valAx>
        <c:axId val="1582511951"/>
        <c:scaling>
          <c:logBase val="10"/>
          <c:orientation val="minMax"/>
          <c:min val="10"/>
        </c:scaling>
        <c:delete val="0"/>
        <c:axPos val="r"/>
        <c:numFmt formatCode="0.00" sourceLinked="1"/>
        <c:majorTickMark val="in"/>
        <c:minorTickMark val="in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832431"/>
        <c:crosses val="max"/>
        <c:crossBetween val="midCat"/>
      </c:valAx>
      <c:valAx>
        <c:axId val="1772832431"/>
        <c:scaling>
          <c:logBase val="10"/>
          <c:orientation val="minMax"/>
          <c:min val="1"/>
        </c:scaling>
        <c:delete val="0"/>
        <c:axPos val="t"/>
        <c:numFmt formatCode="General" sourceLinked="1"/>
        <c:majorTickMark val="in"/>
        <c:minorTickMark val="in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511951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189441</xdr:rowOff>
    </xdr:from>
    <xdr:to>
      <xdr:col>8</xdr:col>
      <xdr:colOff>68794</xdr:colOff>
      <xdr:row>57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9C4FF4-3236-F941-B2B5-FEA04C404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20" zoomScaleNormal="120" workbookViewId="0">
      <selection activeCell="J47" sqref="J47"/>
    </sheetView>
  </sheetViews>
  <sheetFormatPr baseColWidth="10" defaultRowHeight="16" x14ac:dyDescent="0.2"/>
  <cols>
    <col min="10" max="10" width="23.83203125" customWidth="1"/>
    <col min="11" max="11" width="24.33203125" customWidth="1"/>
    <col min="12" max="12" width="22.6640625" customWidth="1"/>
    <col min="15" max="15" width="15.5" customWidth="1"/>
  </cols>
  <sheetData>
    <row r="1" spans="1:12" ht="36" thickTop="1" thickBot="1" x14ac:dyDescent="0.25">
      <c r="A1" t="s">
        <v>2</v>
      </c>
      <c r="B1" t="s">
        <v>3</v>
      </c>
      <c r="C1" t="s">
        <v>0</v>
      </c>
      <c r="D1" t="s">
        <v>1</v>
      </c>
      <c r="G1" s="5" t="s">
        <v>5</v>
      </c>
      <c r="H1" s="5" t="s">
        <v>6</v>
      </c>
      <c r="I1" s="5" t="s">
        <v>7</v>
      </c>
      <c r="K1" t="s">
        <v>4</v>
      </c>
      <c r="L1" t="s">
        <v>8</v>
      </c>
    </row>
    <row r="2" spans="1:12" x14ac:dyDescent="0.2">
      <c r="A2">
        <v>40.255122999999998</v>
      </c>
      <c r="B2">
        <v>11.263332999999999</v>
      </c>
      <c r="C2">
        <v>28.760840000000002</v>
      </c>
      <c r="D2" s="3">
        <v>96</v>
      </c>
      <c r="G2" s="6">
        <f>(D2/SIN(RADIANS((25))))*3.08</f>
        <v>699.63848410653077</v>
      </c>
      <c r="H2" s="7">
        <f>(D2/SIN(RADIANS((30))))*2.8</f>
        <v>537.6</v>
      </c>
      <c r="I2" s="6">
        <f>(D2/SIN(RADIANS((35))))*2.52</f>
        <v>421.77464879665604</v>
      </c>
      <c r="K2">
        <f>G2-H2</f>
        <v>162.03848410653075</v>
      </c>
      <c r="L2" s="8">
        <f>H2-I2</f>
        <v>115.82535120334398</v>
      </c>
    </row>
    <row r="3" spans="1:12" x14ac:dyDescent="0.2">
      <c r="A3">
        <v>31.141414999999999</v>
      </c>
      <c r="B3">
        <v>14.601965999999999</v>
      </c>
      <c r="C3">
        <v>114.78303</v>
      </c>
      <c r="D3" s="3">
        <v>400</v>
      </c>
      <c r="G3" s="6">
        <f>(D3/SIN(RADIANS((25))))*3.08</f>
        <v>2915.1603504438781</v>
      </c>
      <c r="H3" s="7">
        <f>(D3/SIN(RADIANS((30))))*2.8</f>
        <v>2240</v>
      </c>
      <c r="I3" s="6">
        <f>(D3/SIN(RADIANS((35))))*2.52</f>
        <v>1757.3943699860667</v>
      </c>
      <c r="K3">
        <f t="shared" ref="K3:K37" si="0">G3-H3</f>
        <v>675.16035044387809</v>
      </c>
      <c r="L3" s="8">
        <f t="shared" ref="L3:L37" si="1">H3-I3</f>
        <v>482.60563001393325</v>
      </c>
    </row>
    <row r="4" spans="1:12" x14ac:dyDescent="0.2">
      <c r="A4">
        <v>-46.711098</v>
      </c>
      <c r="B4">
        <v>49.539149999999999</v>
      </c>
      <c r="C4">
        <v>74.5398</v>
      </c>
      <c r="D4" s="1">
        <v>263</v>
      </c>
      <c r="G4" s="6">
        <f>(D4/SIN(RADIANS((25))))*3.08</f>
        <v>1916.7179304168499</v>
      </c>
      <c r="H4" s="7">
        <f>(D4/SIN(RADIANS((30))))*2.8</f>
        <v>1472.8000000000002</v>
      </c>
      <c r="I4" s="6">
        <f>(D4/SIN(RADIANS((35))))*2.52</f>
        <v>1155.4867982658391</v>
      </c>
      <c r="K4">
        <f t="shared" si="0"/>
        <v>443.91793041684969</v>
      </c>
      <c r="L4" s="8">
        <f t="shared" si="1"/>
        <v>317.31320173416111</v>
      </c>
    </row>
    <row r="5" spans="1:12" x14ac:dyDescent="0.2">
      <c r="A5">
        <v>-68.512505000000004</v>
      </c>
      <c r="B5">
        <v>44.813994999999998</v>
      </c>
      <c r="C5">
        <v>84.567580000000007</v>
      </c>
      <c r="D5" s="1">
        <v>188</v>
      </c>
      <c r="G5" s="6">
        <f>(D5/SIN(RADIANS((25))))*3.08</f>
        <v>1370.1253647086228</v>
      </c>
      <c r="H5" s="7">
        <f>(D5/SIN(RADIANS((30))))*2.8</f>
        <v>1052.8000000000002</v>
      </c>
      <c r="I5" s="6">
        <f>(D5/SIN(RADIANS((35))))*2.52</f>
        <v>825.97535389345148</v>
      </c>
      <c r="K5">
        <f t="shared" si="0"/>
        <v>317.3253647086226</v>
      </c>
      <c r="L5" s="8">
        <f t="shared" si="1"/>
        <v>226.8246461065487</v>
      </c>
    </row>
    <row r="6" spans="1:12" x14ac:dyDescent="0.2">
      <c r="A6">
        <v>-61.115147</v>
      </c>
      <c r="B6">
        <v>36.203701000000002</v>
      </c>
      <c r="C6">
        <v>65.536174000000003</v>
      </c>
      <c r="D6" s="1">
        <v>222</v>
      </c>
      <c r="G6" s="6">
        <f>(D6/SIN(RADIANS((25))))*3.08</f>
        <v>1617.9139944963524</v>
      </c>
      <c r="H6" s="7">
        <f>(D6/SIN(RADIANS((30))))*2.8</f>
        <v>1243.2</v>
      </c>
      <c r="I6" s="6">
        <f>(D6/SIN(RADIANS((35))))*2.52</f>
        <v>975.3538753422672</v>
      </c>
      <c r="K6">
        <f t="shared" si="0"/>
        <v>374.71399449635237</v>
      </c>
      <c r="L6" s="8">
        <f t="shared" si="1"/>
        <v>267.84612465773284</v>
      </c>
    </row>
    <row r="7" spans="1:12" x14ac:dyDescent="0.2">
      <c r="A7">
        <v>-50.837409999999998</v>
      </c>
      <c r="B7">
        <v>3.1298556</v>
      </c>
      <c r="C7">
        <v>71.437476000000004</v>
      </c>
      <c r="D7" s="1">
        <v>101</v>
      </c>
      <c r="G7" s="6">
        <f>(D7/SIN(RADIANS((25))))*3.08</f>
        <v>736.07798848707932</v>
      </c>
      <c r="H7" s="7">
        <f>(D7/SIN(RADIANS((30))))*2.8</f>
        <v>565.6</v>
      </c>
      <c r="I7" s="6">
        <f>(D7/SIN(RADIANS((35))))*2.52</f>
        <v>443.74207842148189</v>
      </c>
      <c r="K7">
        <f t="shared" si="0"/>
        <v>170.4779884870793</v>
      </c>
      <c r="L7" s="8">
        <f t="shared" si="1"/>
        <v>121.85792157851813</v>
      </c>
    </row>
    <row r="8" spans="1:12" x14ac:dyDescent="0.2">
      <c r="A8">
        <v>-61.338703000000002</v>
      </c>
      <c r="B8">
        <v>6.1692901000000004</v>
      </c>
      <c r="C8">
        <v>68.478555999999998</v>
      </c>
      <c r="D8" s="1">
        <v>229</v>
      </c>
      <c r="G8" s="6">
        <f>(D8/SIN(RADIANS((25))))*3.08</f>
        <v>1668.9293006291202</v>
      </c>
      <c r="H8" s="7">
        <f>(D8/SIN(RADIANS((30))))*2.8</f>
        <v>1282.4000000000001</v>
      </c>
      <c r="I8" s="6">
        <f>(D8/SIN(RADIANS((35))))*2.52</f>
        <v>1006.1082768170234</v>
      </c>
      <c r="K8">
        <f t="shared" si="0"/>
        <v>386.52930062912014</v>
      </c>
      <c r="L8" s="8">
        <f t="shared" si="1"/>
        <v>276.29172318297674</v>
      </c>
    </row>
    <row r="9" spans="1:12" x14ac:dyDescent="0.2">
      <c r="A9">
        <v>-50.24091</v>
      </c>
      <c r="B9">
        <v>35.843547999999998</v>
      </c>
      <c r="C9">
        <v>22.912568</v>
      </c>
      <c r="D9" s="1">
        <v>168</v>
      </c>
      <c r="G9" s="6">
        <f>(D9/SIN(RADIANS((25))))*3.08</f>
        <v>1224.3673471864288</v>
      </c>
      <c r="H9" s="7">
        <f>(D9/SIN(RADIANS((30))))*2.8</f>
        <v>940.80000000000007</v>
      </c>
      <c r="I9" s="6">
        <f>(D9/SIN(RADIANS((35))))*2.52</f>
        <v>738.10563539414818</v>
      </c>
      <c r="K9">
        <f t="shared" si="0"/>
        <v>283.56734718642872</v>
      </c>
      <c r="L9" s="8">
        <f t="shared" si="1"/>
        <v>202.69436460585189</v>
      </c>
    </row>
    <row r="10" spans="1:12" x14ac:dyDescent="0.2">
      <c r="A10">
        <v>-23.134046999999999</v>
      </c>
      <c r="B10">
        <v>56.647689999999997</v>
      </c>
      <c r="C10">
        <v>21.878724999999999</v>
      </c>
      <c r="D10" s="1">
        <v>94</v>
      </c>
      <c r="G10" s="6">
        <f>(D10/SIN(RADIANS((25))))*3.08</f>
        <v>685.06268235431139</v>
      </c>
      <c r="H10" s="7">
        <f>(D10/SIN(RADIANS((30))))*2.8</f>
        <v>526.40000000000009</v>
      </c>
      <c r="I10" s="6">
        <f>(D10/SIN(RADIANS((35))))*2.52</f>
        <v>412.98767694672574</v>
      </c>
      <c r="K10">
        <f t="shared" si="0"/>
        <v>158.6626823543113</v>
      </c>
      <c r="L10" s="8">
        <f t="shared" si="1"/>
        <v>113.41232305327435</v>
      </c>
    </row>
    <row r="11" spans="1:12" x14ac:dyDescent="0.2">
      <c r="A11">
        <v>28.923017999999999</v>
      </c>
      <c r="B11">
        <v>51.619594999999997</v>
      </c>
      <c r="C11">
        <v>34.862954999999999</v>
      </c>
      <c r="D11" s="1">
        <v>51</v>
      </c>
      <c r="G11" s="6">
        <f>(D11/SIN(RADIANS((25))))*3.08</f>
        <v>371.68294468159451</v>
      </c>
      <c r="H11" s="7">
        <f>(D11/SIN(RADIANS((30))))*2.8</f>
        <v>285.60000000000002</v>
      </c>
      <c r="I11" s="6">
        <f>(D11/SIN(RADIANS((35))))*2.52</f>
        <v>224.06778217322355</v>
      </c>
      <c r="K11">
        <f t="shared" si="0"/>
        <v>86.082944681594483</v>
      </c>
      <c r="L11" s="8">
        <f t="shared" si="1"/>
        <v>61.532217826776474</v>
      </c>
    </row>
    <row r="12" spans="1:12" x14ac:dyDescent="0.2">
      <c r="A12">
        <v>-22.362154</v>
      </c>
      <c r="B12">
        <v>57.868113999999998</v>
      </c>
      <c r="C12">
        <v>27.076612000000001</v>
      </c>
      <c r="D12" s="1">
        <v>94</v>
      </c>
      <c r="G12" s="6">
        <f>(D12/SIN(RADIANS((25))))*3.08</f>
        <v>685.06268235431139</v>
      </c>
      <c r="H12" s="7">
        <f>(D12/SIN(RADIANS((30))))*2.8</f>
        <v>526.40000000000009</v>
      </c>
      <c r="I12" s="6">
        <f>(D12/SIN(RADIANS((35))))*2.52</f>
        <v>412.98767694672574</v>
      </c>
      <c r="K12">
        <f t="shared" si="0"/>
        <v>158.6626823543113</v>
      </c>
      <c r="L12" s="8">
        <f t="shared" si="1"/>
        <v>113.41232305327435</v>
      </c>
    </row>
    <row r="13" spans="1:12" x14ac:dyDescent="0.2">
      <c r="A13">
        <v>-57.954715999999998</v>
      </c>
      <c r="B13">
        <v>31.12406</v>
      </c>
      <c r="C13">
        <v>101.56103</v>
      </c>
      <c r="D13" s="1">
        <v>133</v>
      </c>
      <c r="G13" s="6">
        <f>(D13/SIN(RADIANS((25))))*3.08</f>
        <v>969.29081652258947</v>
      </c>
      <c r="H13" s="7">
        <f>(D13/SIN(RADIANS((30))))*2.8</f>
        <v>744.80000000000007</v>
      </c>
      <c r="I13" s="6">
        <f>(D13/SIN(RADIANS((35))))*2.52</f>
        <v>584.33362802036731</v>
      </c>
      <c r="K13">
        <f t="shared" si="0"/>
        <v>224.4908165225894</v>
      </c>
      <c r="L13" s="8">
        <f t="shared" si="1"/>
        <v>160.46637197963275</v>
      </c>
    </row>
    <row r="14" spans="1:12" x14ac:dyDescent="0.2">
      <c r="A14">
        <v>-64.379227</v>
      </c>
      <c r="B14">
        <v>19.304234999999998</v>
      </c>
      <c r="C14">
        <v>71.417626999999996</v>
      </c>
      <c r="D14" s="1">
        <v>117</v>
      </c>
      <c r="G14" s="6">
        <f>(D14/SIN(RADIANS((25))))*3.08</f>
        <v>852.68440250483434</v>
      </c>
      <c r="H14" s="7">
        <f>(D14/SIN(RADIANS((30))))*2.8</f>
        <v>655.20000000000005</v>
      </c>
      <c r="I14" s="6">
        <f>(D14/SIN(RADIANS((35))))*2.52</f>
        <v>514.0378532209246</v>
      </c>
      <c r="K14">
        <f t="shared" si="0"/>
        <v>197.48440250483429</v>
      </c>
      <c r="L14" s="8">
        <f t="shared" si="1"/>
        <v>141.16214677907544</v>
      </c>
    </row>
    <row r="15" spans="1:12" x14ac:dyDescent="0.2">
      <c r="A15">
        <v>-47.201504</v>
      </c>
      <c r="B15">
        <v>19.418074000000001</v>
      </c>
      <c r="C15">
        <v>37.560772</v>
      </c>
      <c r="D15" s="1">
        <v>55</v>
      </c>
      <c r="G15" s="6">
        <f>(D15/SIN(RADIANS((25))))*3.08</f>
        <v>400.83454818603326</v>
      </c>
      <c r="H15" s="7">
        <f>(D15/SIN(RADIANS((30))))*2.8</f>
        <v>308</v>
      </c>
      <c r="I15" s="6">
        <f>(D15/SIN(RADIANS((35))))*2.52</f>
        <v>241.6417258730842</v>
      </c>
      <c r="K15">
        <f t="shared" si="0"/>
        <v>92.83454818603326</v>
      </c>
      <c r="L15" s="8">
        <f t="shared" si="1"/>
        <v>66.358274126915802</v>
      </c>
    </row>
    <row r="16" spans="1:12" x14ac:dyDescent="0.2">
      <c r="A16">
        <v>-47.775311000000002</v>
      </c>
      <c r="B16">
        <v>17.587451999999999</v>
      </c>
      <c r="C16">
        <v>64.708651000000003</v>
      </c>
      <c r="D16" s="1">
        <v>92</v>
      </c>
      <c r="G16" s="6">
        <f>(D16/SIN(RADIANS((25))))*3.08</f>
        <v>670.48688060209201</v>
      </c>
      <c r="H16" s="7">
        <f>(D16/SIN(RADIANS((30))))*2.8</f>
        <v>515.20000000000005</v>
      </c>
      <c r="I16" s="6">
        <f>(D16/SIN(RADIANS((35))))*2.52</f>
        <v>404.20070509679539</v>
      </c>
      <c r="K16">
        <f t="shared" si="0"/>
        <v>155.28688060209197</v>
      </c>
      <c r="L16" s="8">
        <f t="shared" si="1"/>
        <v>110.99929490320466</v>
      </c>
    </row>
    <row r="17" spans="1:12" x14ac:dyDescent="0.2">
      <c r="A17">
        <v>-53.63279</v>
      </c>
      <c r="B17">
        <v>51.842078999999998</v>
      </c>
      <c r="C17">
        <v>46.033523000000002</v>
      </c>
      <c r="D17" s="1">
        <v>100</v>
      </c>
      <c r="G17" s="6">
        <f>(D17/SIN(RADIANS((25))))*3.08</f>
        <v>728.79008761096952</v>
      </c>
      <c r="H17" s="7">
        <f>(D17/SIN(RADIANS((30))))*2.8</f>
        <v>560</v>
      </c>
      <c r="I17" s="6">
        <f>(D17/SIN(RADIANS((35))))*2.52</f>
        <v>439.34859249651669</v>
      </c>
      <c r="K17">
        <f t="shared" si="0"/>
        <v>168.79008761096952</v>
      </c>
      <c r="L17" s="8">
        <f t="shared" si="1"/>
        <v>120.65140750348331</v>
      </c>
    </row>
    <row r="18" spans="1:12" x14ac:dyDescent="0.2">
      <c r="A18">
        <v>-51.632182999999998</v>
      </c>
      <c r="B18">
        <v>-0.23337661000000001</v>
      </c>
      <c r="C18">
        <v>38.548465999999998</v>
      </c>
      <c r="D18" s="1">
        <v>104</v>
      </c>
      <c r="G18" s="6">
        <f>(D18/SIN(RADIANS((25))))*3.08</f>
        <v>757.94169111540828</v>
      </c>
      <c r="H18" s="7">
        <f>(D18/SIN(RADIANS((30))))*2.8</f>
        <v>582.40000000000009</v>
      </c>
      <c r="I18" s="6">
        <f>(D18/SIN(RADIANS((35))))*2.52</f>
        <v>456.92253619637745</v>
      </c>
      <c r="K18">
        <f t="shared" si="0"/>
        <v>175.54169111540818</v>
      </c>
      <c r="L18" s="8">
        <f t="shared" si="1"/>
        <v>125.47746380362264</v>
      </c>
    </row>
    <row r="19" spans="1:12" x14ac:dyDescent="0.2">
      <c r="A19">
        <v>-48.009509999999999</v>
      </c>
      <c r="B19">
        <v>-4.5103521000000004</v>
      </c>
      <c r="C19">
        <v>94.545292000000003</v>
      </c>
      <c r="D19" s="1">
        <v>266</v>
      </c>
      <c r="G19" s="6">
        <f>(D19/SIN(RADIANS((25))))*3.08</f>
        <v>1938.5816330451789</v>
      </c>
      <c r="H19" s="7">
        <f>(D19/SIN(RADIANS((30))))*2.8</f>
        <v>1489.6000000000001</v>
      </c>
      <c r="I19" s="6">
        <f>(D19/SIN(RADIANS((35))))*2.52</f>
        <v>1168.6672560407346</v>
      </c>
      <c r="K19">
        <f t="shared" si="0"/>
        <v>448.9816330451788</v>
      </c>
      <c r="L19" s="8">
        <f t="shared" si="1"/>
        <v>320.93274395926551</v>
      </c>
    </row>
    <row r="20" spans="1:12" x14ac:dyDescent="0.2">
      <c r="A20">
        <v>-44.390793000000002</v>
      </c>
      <c r="B20">
        <v>-6.2758398</v>
      </c>
      <c r="C20">
        <v>40.871341000000001</v>
      </c>
      <c r="D20" s="2">
        <v>78</v>
      </c>
      <c r="G20" s="6">
        <f>(D20/SIN(RADIANS((25))))*3.08</f>
        <v>568.45626833655626</v>
      </c>
      <c r="H20" s="7">
        <f>(D20/SIN(RADIANS((30))))*2.8</f>
        <v>436.80000000000007</v>
      </c>
      <c r="I20" s="6">
        <f>(D20/SIN(RADIANS((35))))*2.52</f>
        <v>342.69190214728303</v>
      </c>
      <c r="K20">
        <f t="shared" si="0"/>
        <v>131.6562683365562</v>
      </c>
      <c r="L20" s="8">
        <f t="shared" si="1"/>
        <v>94.108097852717037</v>
      </c>
    </row>
    <row r="21" spans="1:12" x14ac:dyDescent="0.2">
      <c r="A21">
        <v>-57.375267000000001</v>
      </c>
      <c r="B21">
        <v>8.0134048</v>
      </c>
      <c r="C21">
        <v>34.245491000000001</v>
      </c>
      <c r="D21" s="1">
        <v>101</v>
      </c>
      <c r="G21" s="6">
        <f>(D21/SIN(RADIANS((25))))*3.08</f>
        <v>736.07798848707932</v>
      </c>
      <c r="H21" s="7">
        <f>(D21/SIN(RADIANS((30))))*2.8</f>
        <v>565.6</v>
      </c>
      <c r="I21" s="6">
        <f>(D21/SIN(RADIANS((35))))*2.52</f>
        <v>443.74207842148189</v>
      </c>
      <c r="K21">
        <f t="shared" si="0"/>
        <v>170.4779884870793</v>
      </c>
      <c r="L21" s="8">
        <f t="shared" si="1"/>
        <v>121.85792157851813</v>
      </c>
    </row>
    <row r="22" spans="1:12" x14ac:dyDescent="0.2">
      <c r="A22">
        <v>27.959572000000001</v>
      </c>
      <c r="B22">
        <v>9.1334896000000008</v>
      </c>
      <c r="C22">
        <v>67.992346999999995</v>
      </c>
      <c r="D22" s="3">
        <v>284</v>
      </c>
      <c r="G22" s="6">
        <f>(D22/SIN(RADIANS((25))))*3.08</f>
        <v>2069.7638488151533</v>
      </c>
      <c r="H22" s="7">
        <f>(D22/SIN(RADIANS((30))))*2.8</f>
        <v>1590.4000000000003</v>
      </c>
      <c r="I22" s="6">
        <f>(D22/SIN(RADIANS((35))))*2.52</f>
        <v>1247.7500026901075</v>
      </c>
      <c r="K22">
        <f t="shared" si="0"/>
        <v>479.36384881515301</v>
      </c>
      <c r="L22" s="8">
        <f t="shared" si="1"/>
        <v>342.6499973098928</v>
      </c>
    </row>
    <row r="23" spans="1:12" x14ac:dyDescent="0.2">
      <c r="A23">
        <v>30.825717999999998</v>
      </c>
      <c r="B23">
        <v>8.1888380000000005</v>
      </c>
      <c r="C23">
        <v>64.166319000000001</v>
      </c>
      <c r="D23" s="3">
        <v>195</v>
      </c>
      <c r="G23" s="6">
        <f>(D23/SIN(RADIANS((25))))*3.08</f>
        <v>1421.1406708413906</v>
      </c>
      <c r="H23" s="7">
        <f>(D23/SIN(RADIANS((30))))*2.8</f>
        <v>1092</v>
      </c>
      <c r="I23" s="6">
        <f>(D23/SIN(RADIANS((35))))*2.52</f>
        <v>856.72975536820763</v>
      </c>
      <c r="K23">
        <f t="shared" si="0"/>
        <v>329.1406708413906</v>
      </c>
      <c r="L23" s="8">
        <f t="shared" si="1"/>
        <v>235.27024463179237</v>
      </c>
    </row>
    <row r="24" spans="1:12" x14ac:dyDescent="0.2">
      <c r="A24" s="4">
        <v>-65.312866</v>
      </c>
      <c r="B24" s="4">
        <v>44.149405999999999</v>
      </c>
      <c r="C24" s="4">
        <v>14.917918</v>
      </c>
      <c r="D24" s="1">
        <v>63</v>
      </c>
      <c r="G24" s="6">
        <f>(D24/SIN(RADIANS((25))))*3.08</f>
        <v>459.13775519491082</v>
      </c>
      <c r="H24" s="7">
        <f>(D24/SIN(RADIANS((30))))*2.8</f>
        <v>352.8</v>
      </c>
      <c r="I24" s="6">
        <f>(D24/SIN(RADIANS((35))))*2.52</f>
        <v>276.78961327280552</v>
      </c>
      <c r="K24">
        <f t="shared" si="0"/>
        <v>106.33775519491081</v>
      </c>
      <c r="L24" s="8">
        <f t="shared" si="1"/>
        <v>76.010386727194486</v>
      </c>
    </row>
    <row r="25" spans="1:12" x14ac:dyDescent="0.2">
      <c r="A25">
        <v>-64.911666999999994</v>
      </c>
      <c r="B25">
        <v>40.201149000000001</v>
      </c>
      <c r="C25">
        <v>143.28626</v>
      </c>
      <c r="D25" s="1">
        <v>352</v>
      </c>
      <c r="G25" s="6">
        <f>(D25/SIN(RADIANS((25))))*3.08</f>
        <v>2565.341108390613</v>
      </c>
      <c r="H25" s="7">
        <f>(D25/SIN(RADIANS((30))))*2.8</f>
        <v>1971.2000000000003</v>
      </c>
      <c r="I25" s="6">
        <f>(D25/SIN(RADIANS((35))))*2.52</f>
        <v>1546.507045587739</v>
      </c>
      <c r="K25">
        <f t="shared" si="0"/>
        <v>594.14110839061277</v>
      </c>
      <c r="L25" s="8">
        <f t="shared" si="1"/>
        <v>424.69295441226132</v>
      </c>
    </row>
    <row r="26" spans="1:12" x14ac:dyDescent="0.2">
      <c r="A26">
        <v>-62.057217000000001</v>
      </c>
      <c r="B26">
        <v>38.017746000000002</v>
      </c>
      <c r="C26">
        <v>83.528198000000003</v>
      </c>
      <c r="D26" s="1">
        <v>193</v>
      </c>
      <c r="G26" s="6">
        <f>(D26/SIN(RADIANS((25))))*3.08</f>
        <v>1406.5648690891712</v>
      </c>
      <c r="H26" s="7">
        <f>(D26/SIN(RADIANS((30))))*2.8</f>
        <v>1080.8000000000002</v>
      </c>
      <c r="I26" s="6">
        <f>(D26/SIN(RADIANS((35))))*2.52</f>
        <v>847.94278351827734</v>
      </c>
      <c r="K26">
        <f t="shared" si="0"/>
        <v>325.76486908917104</v>
      </c>
      <c r="L26" s="8">
        <f t="shared" si="1"/>
        <v>232.85721648172284</v>
      </c>
    </row>
    <row r="27" spans="1:12" x14ac:dyDescent="0.2">
      <c r="A27">
        <v>-61.184092999999997</v>
      </c>
      <c r="B27">
        <v>33.648066999999998</v>
      </c>
      <c r="C27">
        <v>109.38742000000001</v>
      </c>
      <c r="D27" s="1">
        <v>180</v>
      </c>
      <c r="G27" s="6">
        <f>(D27/SIN(RADIANS((25))))*3.08</f>
        <v>1311.822157699745</v>
      </c>
      <c r="H27" s="7">
        <f>(D27/SIN(RADIANS((30))))*2.8</f>
        <v>1008.0000000000001</v>
      </c>
      <c r="I27" s="6">
        <f>(D27/SIN(RADIANS((35))))*2.52</f>
        <v>790.82746649373018</v>
      </c>
      <c r="K27">
        <f t="shared" si="0"/>
        <v>303.82215769974493</v>
      </c>
      <c r="L27" s="8">
        <f t="shared" si="1"/>
        <v>217.17253350626993</v>
      </c>
    </row>
    <row r="28" spans="1:12" x14ac:dyDescent="0.2">
      <c r="A28">
        <v>-53.813316</v>
      </c>
      <c r="B28">
        <v>33.335971999999998</v>
      </c>
      <c r="C28">
        <v>93.553404999999998</v>
      </c>
      <c r="D28" s="1">
        <v>96</v>
      </c>
      <c r="G28" s="6">
        <f>(D28/SIN(RADIANS((25))))*3.08</f>
        <v>699.63848410653077</v>
      </c>
      <c r="H28" s="7">
        <f>(D28/SIN(RADIANS((30))))*2.8</f>
        <v>537.6</v>
      </c>
      <c r="I28" s="6">
        <f>(D28/SIN(RADIANS((35))))*2.52</f>
        <v>421.77464879665604</v>
      </c>
      <c r="K28">
        <f t="shared" si="0"/>
        <v>162.03848410653075</v>
      </c>
      <c r="L28" s="8">
        <f t="shared" si="1"/>
        <v>115.82535120334398</v>
      </c>
    </row>
    <row r="29" spans="1:12" x14ac:dyDescent="0.2">
      <c r="A29">
        <v>-44.223137000000001</v>
      </c>
      <c r="B29">
        <v>29.926641</v>
      </c>
      <c r="C29">
        <v>68.649112000000002</v>
      </c>
      <c r="D29" s="1">
        <v>172</v>
      </c>
      <c r="G29" s="6">
        <f>(D29/SIN(RADIANS((25))))*3.08</f>
        <v>1253.5189506908678</v>
      </c>
      <c r="H29" s="7">
        <f>(D29/SIN(RADIANS((30))))*2.8</f>
        <v>963.2</v>
      </c>
      <c r="I29" s="6">
        <f>(D29/SIN(RADIANS((35))))*2.52</f>
        <v>755.67957909400889</v>
      </c>
      <c r="K29">
        <f t="shared" si="0"/>
        <v>290.31895069086772</v>
      </c>
      <c r="L29" s="8">
        <f t="shared" si="1"/>
        <v>207.52042090599116</v>
      </c>
    </row>
    <row r="30" spans="1:12" x14ac:dyDescent="0.2">
      <c r="A30">
        <v>-43.131965999999998</v>
      </c>
      <c r="B30">
        <v>32.472118000000002</v>
      </c>
      <c r="C30">
        <v>61.564605</v>
      </c>
      <c r="D30" s="1">
        <v>157</v>
      </c>
      <c r="G30" s="6">
        <f>(D30/SIN(RADIANS((25))))*3.08</f>
        <v>1144.2004375492222</v>
      </c>
      <c r="H30" s="7">
        <f>(D30/SIN(RADIANS((30))))*2.8</f>
        <v>879.20000000000016</v>
      </c>
      <c r="I30" s="6">
        <f>(D30/SIN(RADIANS((35))))*2.52</f>
        <v>689.77729021953132</v>
      </c>
      <c r="K30">
        <f t="shared" si="0"/>
        <v>265.00043754922206</v>
      </c>
      <c r="L30" s="8">
        <f t="shared" si="1"/>
        <v>189.42270978046884</v>
      </c>
    </row>
    <row r="31" spans="1:12" x14ac:dyDescent="0.2">
      <c r="A31">
        <v>-60.774875999999999</v>
      </c>
      <c r="B31">
        <v>16.299547</v>
      </c>
      <c r="C31">
        <v>105.25421</v>
      </c>
      <c r="D31" s="1">
        <v>310</v>
      </c>
      <c r="G31" s="6">
        <f>(D31/SIN(RADIANS((25))))*3.08</f>
        <v>2259.2492715940057</v>
      </c>
      <c r="H31" s="7">
        <f>(D31/SIN(RADIANS((30))))*2.8</f>
        <v>1736.0000000000002</v>
      </c>
      <c r="I31" s="6">
        <f>(D31/SIN(RADIANS((35))))*2.52</f>
        <v>1361.9806367392018</v>
      </c>
      <c r="K31">
        <f t="shared" si="0"/>
        <v>523.24927159400545</v>
      </c>
      <c r="L31" s="8">
        <f t="shared" si="1"/>
        <v>374.0193632607984</v>
      </c>
    </row>
    <row r="32" spans="1:12" x14ac:dyDescent="0.2">
      <c r="A32">
        <v>-45.283656999999998</v>
      </c>
      <c r="B32">
        <v>1.4084018</v>
      </c>
      <c r="C32">
        <v>89.924515</v>
      </c>
      <c r="D32" s="1">
        <v>273</v>
      </c>
      <c r="G32" s="6">
        <f>(D32/SIN(RADIANS((25))))*3.08</f>
        <v>1989.596939177947</v>
      </c>
      <c r="H32" s="7">
        <f>(D32/SIN(RADIANS((30))))*2.8</f>
        <v>1528.8000000000002</v>
      </c>
      <c r="I32" s="6">
        <f>(D32/SIN(RADIANS((35))))*2.52</f>
        <v>1199.4216575154908</v>
      </c>
      <c r="K32">
        <f t="shared" si="0"/>
        <v>460.7969391779468</v>
      </c>
      <c r="L32" s="8">
        <f t="shared" si="1"/>
        <v>329.3783424845094</v>
      </c>
    </row>
    <row r="33" spans="1:12" x14ac:dyDescent="0.2">
      <c r="A33">
        <v>-25.954304</v>
      </c>
      <c r="B33">
        <v>58.584045000000003</v>
      </c>
      <c r="C33">
        <v>16.364066000000001</v>
      </c>
      <c r="D33" s="1">
        <v>92</v>
      </c>
      <c r="G33" s="6">
        <f>(D33/SIN(RADIANS((25))))*3.08</f>
        <v>670.48688060209201</v>
      </c>
      <c r="H33" s="7">
        <f>(D33/SIN(RADIANS((30))))*2.8</f>
        <v>515.20000000000005</v>
      </c>
      <c r="I33" s="6">
        <f>(D33/SIN(RADIANS((35))))*2.52</f>
        <v>404.20070509679539</v>
      </c>
      <c r="K33">
        <f t="shared" si="0"/>
        <v>155.28688060209197</v>
      </c>
      <c r="L33" s="8">
        <f t="shared" si="1"/>
        <v>110.99929490320466</v>
      </c>
    </row>
    <row r="34" spans="1:12" x14ac:dyDescent="0.2">
      <c r="A34">
        <v>-16.052208</v>
      </c>
      <c r="B34">
        <v>56.900081999999998</v>
      </c>
      <c r="C34">
        <v>78.090652000000006</v>
      </c>
      <c r="D34" s="1">
        <v>278</v>
      </c>
      <c r="G34" s="6">
        <f>(D34/SIN(RADIANS((25))))*3.08</f>
        <v>2026.0364435584954</v>
      </c>
      <c r="H34" s="7">
        <f>(D34/SIN(RADIANS((30))))*2.8</f>
        <v>1556.8000000000002</v>
      </c>
      <c r="I34" s="6">
        <f>(D34/SIN(RADIANS((35))))*2.52</f>
        <v>1221.3890871403166</v>
      </c>
      <c r="K34">
        <f t="shared" si="0"/>
        <v>469.23644355849524</v>
      </c>
      <c r="L34" s="8">
        <f t="shared" si="1"/>
        <v>335.41091285968355</v>
      </c>
    </row>
    <row r="35" spans="1:12" x14ac:dyDescent="0.2">
      <c r="A35">
        <v>-65.046477999999993</v>
      </c>
      <c r="B35">
        <v>46.537537</v>
      </c>
      <c r="C35">
        <v>31.331001000000001</v>
      </c>
      <c r="D35" s="1">
        <v>107</v>
      </c>
      <c r="G35" s="6">
        <f>(D35/SIN(RADIANS((25))))*3.08</f>
        <v>779.80539374373745</v>
      </c>
      <c r="H35" s="7">
        <f>(D35/SIN(RADIANS((30))))*2.8</f>
        <v>599.20000000000005</v>
      </c>
      <c r="I35" s="6">
        <f>(D35/SIN(RADIANS((35))))*2.52</f>
        <v>470.10299397127289</v>
      </c>
      <c r="K35">
        <f t="shared" si="0"/>
        <v>180.60539374373741</v>
      </c>
      <c r="L35" s="8">
        <f t="shared" si="1"/>
        <v>129.09700602872715</v>
      </c>
    </row>
    <row r="36" spans="1:12" x14ac:dyDescent="0.2">
      <c r="A36">
        <v>-56.678542999999998</v>
      </c>
      <c r="B36">
        <v>27.289992999999999</v>
      </c>
      <c r="C36">
        <v>34.536183000000001</v>
      </c>
      <c r="D36" s="2">
        <v>162</v>
      </c>
      <c r="G36" s="6">
        <f>(D36/SIN(RADIANS((25))))*3.08</f>
        <v>1180.6399419297707</v>
      </c>
      <c r="H36" s="7">
        <f>(D36/SIN(RADIANS((30))))*2.8</f>
        <v>907.2</v>
      </c>
      <c r="I36" s="6">
        <f>(D36/SIN(RADIANS((35))))*2.52</f>
        <v>711.74471984435718</v>
      </c>
      <c r="K36">
        <f t="shared" si="0"/>
        <v>273.43994192977061</v>
      </c>
      <c r="L36" s="8">
        <f t="shared" si="1"/>
        <v>195.45528015564287</v>
      </c>
    </row>
    <row r="37" spans="1:12" x14ac:dyDescent="0.2">
      <c r="A37">
        <v>-64.167800999999997</v>
      </c>
      <c r="B37">
        <v>21.027061</v>
      </c>
      <c r="C37">
        <v>46.686582999999999</v>
      </c>
      <c r="D37" s="2">
        <v>125</v>
      </c>
      <c r="G37" s="6">
        <f>(D37/SIN(RADIANS((25))))*3.08</f>
        <v>910.98760951371196</v>
      </c>
      <c r="H37" s="7">
        <f>(D37/SIN(RADIANS((30))))*2.8</f>
        <v>700</v>
      </c>
      <c r="I37" s="6">
        <f>(D37/SIN(RADIANS((35))))*2.52</f>
        <v>549.1857406206459</v>
      </c>
      <c r="K37">
        <f t="shared" si="0"/>
        <v>210.98760951371196</v>
      </c>
      <c r="L37" s="8">
        <f t="shared" si="1"/>
        <v>150.8142593793541</v>
      </c>
    </row>
  </sheetData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wrinkle_ridges_outside_anomalie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TRW</cp:lastModifiedBy>
  <dcterms:created xsi:type="dcterms:W3CDTF">2020-11-03T21:58:17Z</dcterms:created>
  <dcterms:modified xsi:type="dcterms:W3CDTF">2021-08-13T14:42:31Z</dcterms:modified>
</cp:coreProperties>
</file>