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adors/Dropbox (Smithsonian)/Research/2020-01&amp; 2021-BirdNestAcacia/manuscrito/datos p Compartir/"/>
    </mc:Choice>
  </mc:AlternateContent>
  <xr:revisionPtr revIDLastSave="0" documentId="13_ncr:1_{3EBEC053-ACC1-324D-959A-FF9F373FCA54}" xr6:coauthVersionLast="47" xr6:coauthVersionMax="47" xr10:uidLastSave="{00000000-0000-0000-0000-000000000000}"/>
  <bookViews>
    <workbookView xWindow="1180" yWindow="1420" windowWidth="21960" windowHeight="14560" xr2:uid="{7477B2C2-0017-DD42-B8B1-25FCA27AE432}"/>
  </bookViews>
  <sheets>
    <sheet name="#Nests_trees" sheetId="2" r:id="rId1"/>
    <sheet name="#Nests_ants" sheetId="1" r:id="rId2"/>
    <sheet name="Tree_abundance" sheetId="3" r:id="rId3"/>
    <sheet name="Acacia-ants_abundance" sheetId="4" r:id="rId4"/>
  </sheets>
  <definedNames>
    <definedName name="_xlnm._FilterDatabase" localSheetId="0" hidden="1">'#Nests_trees'!$A$1:$G$33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2" l="1"/>
  <c r="M31" i="2"/>
  <c r="M30" i="2"/>
  <c r="M29" i="2"/>
  <c r="M28" i="2"/>
  <c r="M27" i="2"/>
  <c r="N32" i="2"/>
  <c r="N31" i="2"/>
  <c r="N30" i="2"/>
  <c r="N29" i="2"/>
  <c r="N28" i="2"/>
  <c r="N27" i="2"/>
  <c r="L28" i="2"/>
  <c r="L29" i="2"/>
  <c r="L30" i="2"/>
  <c r="L31" i="2"/>
  <c r="L32" i="2"/>
  <c r="L27" i="2"/>
  <c r="D33" i="2"/>
  <c r="E33" i="2"/>
  <c r="N18" i="2"/>
  <c r="N20" i="2"/>
  <c r="N21" i="2"/>
  <c r="N22" i="2"/>
  <c r="N25" i="2"/>
  <c r="N17" i="2"/>
  <c r="L18" i="2"/>
  <c r="L19" i="2"/>
  <c r="L20" i="2"/>
  <c r="L21" i="2"/>
  <c r="L22" i="2"/>
  <c r="L23" i="2"/>
  <c r="L25" i="2"/>
  <c r="L17" i="2"/>
  <c r="N15" i="2"/>
  <c r="O15" i="2"/>
  <c r="M15" i="2"/>
  <c r="N4" i="2"/>
  <c r="O4" i="2"/>
  <c r="M6" i="2"/>
  <c r="N6" i="2"/>
  <c r="M7" i="2"/>
  <c r="N7" i="2"/>
  <c r="O7" i="2"/>
  <c r="N8" i="2"/>
  <c r="O8" i="2"/>
  <c r="M9" i="2"/>
  <c r="N9" i="2"/>
  <c r="O9" i="2"/>
  <c r="M10" i="2"/>
  <c r="N10" i="2"/>
  <c r="O10" i="2"/>
  <c r="M11" i="2"/>
  <c r="N11" i="2"/>
  <c r="O11" i="2"/>
  <c r="M12" i="2"/>
  <c r="N12" i="2"/>
  <c r="O12" i="2"/>
  <c r="M13" i="2"/>
  <c r="O3" i="2"/>
  <c r="M3" i="2"/>
  <c r="N3" i="2"/>
  <c r="L5" i="2"/>
  <c r="L6" i="2"/>
  <c r="L7" i="2"/>
  <c r="L8" i="2"/>
  <c r="L9" i="2"/>
  <c r="L10" i="2"/>
  <c r="L11" i="2"/>
  <c r="L12" i="2"/>
  <c r="L13" i="2"/>
  <c r="L15" i="2"/>
  <c r="L4" i="2"/>
  <c r="L3" i="2"/>
  <c r="C33" i="2"/>
  <c r="F4" i="4"/>
  <c r="F5" i="4"/>
  <c r="F6" i="4"/>
  <c r="F7" i="4"/>
  <c r="F8" i="4"/>
  <c r="F9" i="4"/>
  <c r="F10" i="4"/>
  <c r="F3" i="4"/>
  <c r="E11" i="4"/>
  <c r="D11" i="4"/>
  <c r="C11" i="4"/>
  <c r="F11" i="4" s="1"/>
  <c r="B11" i="4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3" i="3"/>
  <c r="C19" i="3"/>
  <c r="D19" i="3"/>
  <c r="E19" i="3"/>
  <c r="B19" i="3"/>
  <c r="F19" i="3" l="1"/>
  <c r="C21" i="1"/>
  <c r="D21" i="1"/>
  <c r="C16" i="1"/>
  <c r="F16" i="1"/>
  <c r="E16" i="1"/>
  <c r="D16" i="1"/>
  <c r="E9" i="1"/>
  <c r="C9" i="1"/>
  <c r="D9" i="1"/>
  <c r="F33" i="2"/>
  <c r="F9" i="1"/>
</calcChain>
</file>

<file path=xl/sharedStrings.xml><?xml version="1.0" encoding="utf-8"?>
<sst xmlns="http://schemas.openxmlformats.org/spreadsheetml/2006/main" count="122" uniqueCount="60">
  <si>
    <t>Icterus pustulosus</t>
  </si>
  <si>
    <t>Plantation</t>
  </si>
  <si>
    <t>Protected area</t>
  </si>
  <si>
    <t>Rural village</t>
  </si>
  <si>
    <t xml:space="preserve">Urban </t>
  </si>
  <si>
    <t>Cephalotes</t>
  </si>
  <si>
    <t>Albizia niopoides</t>
  </si>
  <si>
    <t>Bombacopsis quinata</t>
  </si>
  <si>
    <t>Calycophyllum candidissimum</t>
  </si>
  <si>
    <t>Crescentia alata</t>
  </si>
  <si>
    <t>Electrical wires</t>
  </si>
  <si>
    <t>Enterolobium cyclocarpum</t>
  </si>
  <si>
    <t xml:space="preserve">Gliricidia sepium </t>
  </si>
  <si>
    <t>Guazuma ulmifolia</t>
  </si>
  <si>
    <t>Lysiloma divaricatum</t>
  </si>
  <si>
    <t>Samanea saman</t>
  </si>
  <si>
    <t>Vachellia collinsii</t>
  </si>
  <si>
    <t>Vachellia cornigera</t>
  </si>
  <si>
    <t>Tolmomyas sulphurescens</t>
  </si>
  <si>
    <t>Guaiacum sanctum</t>
  </si>
  <si>
    <t>Malvaceae</t>
  </si>
  <si>
    <t>Zygia longifolia</t>
  </si>
  <si>
    <t>Bird Species</t>
  </si>
  <si>
    <t>Tree species</t>
  </si>
  <si>
    <t>Tree species/Substrate</t>
  </si>
  <si>
    <r>
      <t xml:space="preserve">*Included as </t>
    </r>
    <r>
      <rPr>
        <i/>
        <sz val="12"/>
        <color theme="1"/>
        <rFont val="Calibri"/>
        <family val="2"/>
        <scheme val="minor"/>
      </rPr>
      <t>A. niopoides</t>
    </r>
    <r>
      <rPr>
        <sz val="12"/>
        <color theme="1"/>
        <rFont val="Calibri"/>
        <family val="2"/>
        <scheme val="minor"/>
      </rPr>
      <t xml:space="preserve"> in the analysis</t>
    </r>
  </si>
  <si>
    <r>
      <rPr>
        <sz val="10"/>
        <color rgb="FF000000"/>
        <rFont val="Arial"/>
        <family val="2"/>
      </rPr>
      <t>Liana hanging from</t>
    </r>
    <r>
      <rPr>
        <i/>
        <sz val="10"/>
        <color rgb="FF000000"/>
        <rFont val="Arial"/>
        <family val="2"/>
      </rPr>
      <t xml:space="preserve"> A.niopoides </t>
    </r>
  </si>
  <si>
    <t>Pitangus sulphuratus</t>
  </si>
  <si>
    <t>Bursera simaruba</t>
  </si>
  <si>
    <t>Spondias purpurea</t>
  </si>
  <si>
    <t xml:space="preserve">Bird Species </t>
  </si>
  <si>
    <t>Acacia-ant species</t>
  </si>
  <si>
    <t>Number of nests in different sites</t>
  </si>
  <si>
    <t>Crematogaster crinosa</t>
  </si>
  <si>
    <t>Pseudomyrmex flavicornis</t>
  </si>
  <si>
    <t>Pseudomyrmex nigrocinctus</t>
  </si>
  <si>
    <t>Pseudomyrmex nigropilosus</t>
  </si>
  <si>
    <t>Pseudomyrmex spinicola</t>
  </si>
  <si>
    <t>No ants</t>
  </si>
  <si>
    <t>Total of nests</t>
  </si>
  <si>
    <t>Tolmomyias sulphurescens</t>
  </si>
  <si>
    <t>Grand Total</t>
  </si>
  <si>
    <t>Other</t>
  </si>
  <si>
    <t xml:space="preserve">Rural Village </t>
  </si>
  <si>
    <t>Urban</t>
  </si>
  <si>
    <t xml:space="preserve">Protected area </t>
  </si>
  <si>
    <t xml:space="preserve">Number of trees in different sites </t>
  </si>
  <si>
    <t>Grand total</t>
  </si>
  <si>
    <t>CasasRural</t>
  </si>
  <si>
    <t xml:space="preserve">Urbano </t>
  </si>
  <si>
    <t>Camponotus</t>
  </si>
  <si>
    <t xml:space="preserve">Acacia-ant species </t>
  </si>
  <si>
    <t xml:space="preserve">Number of ants in different sites </t>
  </si>
  <si>
    <t>Pseudomyrmex gracilis</t>
  </si>
  <si>
    <t>Electricity poles</t>
  </si>
  <si>
    <t xml:space="preserve">Total number of nests </t>
  </si>
  <si>
    <t xml:space="preserve">Observed Number of nests in different sites </t>
  </si>
  <si>
    <t xml:space="preserve">Expected Number of nests in different sites </t>
  </si>
  <si>
    <t xml:space="preserve">Standardized Residuals </t>
  </si>
  <si>
    <t>*not included in the statistical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</si>
</sst>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0"/>
  </numFmts>
  <fonts count="18" x14ac:knownFonts="1"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  <scheme val="minor"/>
    </font>
    <font>
      <i/>
      <sz val="10"/>
      <color rgb="FF000000"/>
      <name val="Arial"/>
      <family val="2"/>
    </font>
    <font>
      <i/>
      <sz val="12"/>
      <color theme="1"/>
      <name val="Calibri"/>
      <family val="2"/>
      <scheme val="minor"/>
    </font>
    <font>
      <b/>
      <i/>
      <sz val="10"/>
      <color rgb="FF000000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9E7FD"/>
        <bgColor rgb="FFD9E7FD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rgb="FF8CB5F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8CB5F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/>
    </xf>
    <xf numFmtId="0" fontId="4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/>
    </xf>
    <xf numFmtId="0" fontId="5" fillId="0" borderId="0" xfId="0" applyFont="1" applyAlignment="1">
      <alignment horizontal="left" indent="1"/>
    </xf>
    <xf numFmtId="0" fontId="5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left" inden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 indent="1"/>
    </xf>
    <xf numFmtId="0" fontId="9" fillId="0" borderId="0" xfId="0" applyFont="1" applyFill="1"/>
    <xf numFmtId="0" fontId="1" fillId="2" borderId="3" xfId="0" applyFont="1" applyFill="1" applyBorder="1"/>
    <xf numFmtId="0" fontId="1" fillId="4" borderId="0" xfId="0" applyFont="1" applyFill="1" applyAlignment="1">
      <alignment horizontal="left"/>
    </xf>
    <xf numFmtId="0" fontId="1" fillId="4" borderId="1" xfId="0" applyFont="1" applyFill="1" applyBorder="1"/>
    <xf numFmtId="0" fontId="11" fillId="0" borderId="0" xfId="0" applyFont="1" applyAlignment="1">
      <alignment horizontal="left" indent="1"/>
    </xf>
    <xf numFmtId="0" fontId="11" fillId="0" borderId="0" xfId="0" applyFont="1" applyFill="1" applyAlignment="1">
      <alignment horizontal="left" indent="1"/>
    </xf>
    <xf numFmtId="0" fontId="2" fillId="5" borderId="3" xfId="0" applyFont="1" applyFill="1" applyBorder="1" applyAlignment="1">
      <alignment horizontal="center"/>
    </xf>
    <xf numFmtId="0" fontId="2" fillId="6" borderId="0" xfId="0" applyFont="1" applyFill="1"/>
    <xf numFmtId="0" fontId="9" fillId="6" borderId="0" xfId="0" applyFont="1" applyFill="1"/>
    <xf numFmtId="0" fontId="3" fillId="6" borderId="0" xfId="0" applyFont="1" applyFill="1"/>
    <xf numFmtId="0" fontId="2" fillId="5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6" borderId="0" xfId="0" applyFill="1"/>
    <xf numFmtId="0" fontId="1" fillId="6" borderId="0" xfId="0" applyFont="1" applyFill="1"/>
    <xf numFmtId="0" fontId="2" fillId="3" borderId="3" xfId="0" applyFont="1" applyFill="1" applyBorder="1" applyAlignment="1">
      <alignment horizontal="center"/>
    </xf>
    <xf numFmtId="0" fontId="8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168" fontId="0" fillId="0" borderId="0" xfId="0" applyNumberFormat="1"/>
    <xf numFmtId="168" fontId="12" fillId="0" borderId="0" xfId="0" applyNumberFormat="1" applyFont="1"/>
    <xf numFmtId="0" fontId="0" fillId="8" borderId="0" xfId="0" applyFill="1"/>
    <xf numFmtId="0" fontId="2" fillId="8" borderId="2" xfId="0" applyFont="1" applyFill="1" applyBorder="1"/>
    <xf numFmtId="0" fontId="13" fillId="0" borderId="0" xfId="0" applyFont="1"/>
    <xf numFmtId="168" fontId="13" fillId="0" borderId="0" xfId="0" applyNumberFormat="1" applyFont="1"/>
    <xf numFmtId="168" fontId="14" fillId="0" borderId="0" xfId="0" applyNumberFormat="1" applyFont="1"/>
    <xf numFmtId="168" fontId="15" fillId="0" borderId="0" xfId="0" applyNumberFormat="1" applyFont="1"/>
    <xf numFmtId="168" fontId="16" fillId="0" borderId="0" xfId="0" applyNumberFormat="1" applyFont="1" applyFill="1"/>
    <xf numFmtId="0" fontId="13" fillId="8" borderId="0" xfId="0" applyFont="1" applyFill="1"/>
    <xf numFmtId="0" fontId="1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9B116-8F8C-1B49-A755-560E91668CF8}">
  <dimension ref="A1:O36"/>
  <sheetViews>
    <sheetView tabSelected="1" workbookViewId="0">
      <selection activeCell="O35" sqref="O35"/>
    </sheetView>
  </sheetViews>
  <sheetFormatPr baseColWidth="10" defaultRowHeight="16" x14ac:dyDescent="0.2"/>
  <cols>
    <col min="1" max="1" width="19.1640625" customWidth="1"/>
    <col min="2" max="2" width="24.6640625" customWidth="1"/>
    <col min="3" max="4" width="12.6640625" bestFit="1" customWidth="1"/>
    <col min="6" max="6" width="9" customWidth="1"/>
    <col min="12" max="12" width="13.33203125" customWidth="1"/>
  </cols>
  <sheetData>
    <row r="1" spans="1:15" x14ac:dyDescent="0.2">
      <c r="A1" s="32" t="s">
        <v>22</v>
      </c>
      <c r="B1" s="32" t="s">
        <v>24</v>
      </c>
      <c r="C1" s="31" t="s">
        <v>56</v>
      </c>
      <c r="D1" s="31"/>
      <c r="E1" s="31"/>
      <c r="F1" s="31"/>
      <c r="H1" s="50" t="s">
        <v>57</v>
      </c>
      <c r="I1" s="51"/>
      <c r="J1" s="51"/>
      <c r="K1" s="52"/>
      <c r="L1" s="50" t="s">
        <v>58</v>
      </c>
      <c r="M1" s="51"/>
      <c r="N1" s="51"/>
      <c r="O1" s="52"/>
    </row>
    <row r="2" spans="1:15" x14ac:dyDescent="0.2">
      <c r="A2" s="32"/>
      <c r="B2" s="32"/>
      <c r="C2" s="4" t="s">
        <v>2</v>
      </c>
      <c r="D2" s="4" t="s">
        <v>1</v>
      </c>
      <c r="E2" s="4" t="s">
        <v>3</v>
      </c>
      <c r="F2" s="4" t="s">
        <v>4</v>
      </c>
      <c r="H2" s="28" t="s">
        <v>2</v>
      </c>
      <c r="I2" s="28" t="s">
        <v>1</v>
      </c>
      <c r="J2" s="28" t="s">
        <v>3</v>
      </c>
      <c r="K2" s="28" t="s">
        <v>4</v>
      </c>
      <c r="L2" s="28" t="s">
        <v>2</v>
      </c>
      <c r="M2" s="28" t="s">
        <v>1</v>
      </c>
      <c r="N2" s="28" t="s">
        <v>3</v>
      </c>
      <c r="O2" s="28" t="s">
        <v>4</v>
      </c>
    </row>
    <row r="3" spans="1:15" x14ac:dyDescent="0.2">
      <c r="A3" s="33" t="s">
        <v>0</v>
      </c>
      <c r="B3" s="5" t="s">
        <v>6</v>
      </c>
      <c r="C3" s="8">
        <v>3</v>
      </c>
      <c r="D3" s="8">
        <v>2</v>
      </c>
      <c r="E3" s="8"/>
      <c r="F3" s="8">
        <v>1</v>
      </c>
      <c r="H3" s="60">
        <v>3.7854215939999998</v>
      </c>
      <c r="I3" s="60">
        <v>0.20341832500000001</v>
      </c>
      <c r="J3" s="60">
        <v>4.3046354000000002E-2</v>
      </c>
      <c r="K3" s="60">
        <v>8.9171978000000013E-2</v>
      </c>
      <c r="L3" s="60">
        <f>(C3-H3)/SQRT(H3)</f>
        <v>-0.40368787912973592</v>
      </c>
      <c r="M3" s="61">
        <f t="shared" ref="M3:O3" si="0">(D3-I3)/SQRT(I3)</f>
        <v>3.9833817440198813</v>
      </c>
      <c r="N3" s="60">
        <f t="shared" si="0"/>
        <v>-0.207476152846538</v>
      </c>
      <c r="O3" s="56">
        <f t="shared" si="0"/>
        <v>3.0501569230006162</v>
      </c>
    </row>
    <row r="4" spans="1:15" x14ac:dyDescent="0.2">
      <c r="A4" s="34"/>
      <c r="B4" s="5" t="s">
        <v>7</v>
      </c>
      <c r="C4" s="8"/>
      <c r="D4" s="8"/>
      <c r="E4" s="8"/>
      <c r="F4" s="8">
        <v>1</v>
      </c>
      <c r="H4" s="60">
        <v>2.197986738</v>
      </c>
      <c r="I4" s="60"/>
      <c r="J4" s="60">
        <v>0.21523178300000001</v>
      </c>
      <c r="K4" s="60">
        <v>0.356687898</v>
      </c>
      <c r="L4" s="60">
        <f>(C4-H4)/SQRT(H4)</f>
        <v>-1.4825608716002188</v>
      </c>
      <c r="M4" s="60"/>
      <c r="N4" s="60">
        <f t="shared" ref="N4:N13" si="1">(E4-J4)/SQRT(J4)</f>
        <v>-0.46393079548570604</v>
      </c>
      <c r="O4" s="55">
        <f t="shared" ref="O4:O13" si="2">(F4-K4)/SQRT(K4)</f>
        <v>1.0771533443629655</v>
      </c>
    </row>
    <row r="5" spans="1:15" x14ac:dyDescent="0.2">
      <c r="A5" s="34"/>
      <c r="B5" s="5" t="s">
        <v>8</v>
      </c>
      <c r="C5" s="8">
        <v>1</v>
      </c>
      <c r="D5" s="8"/>
      <c r="E5" s="8"/>
      <c r="F5" s="8"/>
      <c r="H5" s="60">
        <v>11.295209444999999</v>
      </c>
      <c r="I5" s="60"/>
      <c r="J5" s="60"/>
      <c r="K5" s="60"/>
      <c r="L5" s="61">
        <f t="shared" ref="L5:L15" si="3">(C5-H5)/SQRT(H5)</f>
        <v>-3.0632894987587576</v>
      </c>
      <c r="M5" s="60"/>
      <c r="N5" s="60"/>
      <c r="O5" s="55"/>
    </row>
    <row r="6" spans="1:15" x14ac:dyDescent="0.2">
      <c r="A6" s="34"/>
      <c r="B6" s="5" t="s">
        <v>9</v>
      </c>
      <c r="C6" s="8">
        <v>1</v>
      </c>
      <c r="D6" s="8"/>
      <c r="E6" s="8">
        <v>2</v>
      </c>
      <c r="F6" s="8"/>
      <c r="H6" s="60">
        <v>6.1055150999999995E-2</v>
      </c>
      <c r="I6" s="60">
        <v>0.110955449</v>
      </c>
      <c r="J6" s="60">
        <v>0.43046357899999999</v>
      </c>
      <c r="K6" s="60"/>
      <c r="L6" s="61">
        <f t="shared" si="3"/>
        <v>3.7999591588444028</v>
      </c>
      <c r="M6" s="60">
        <f t="shared" ref="M4:M15" si="4">(D6-I6)/SQRT(I6)</f>
        <v>-0.3330997583307439</v>
      </c>
      <c r="N6" s="61">
        <f t="shared" si="1"/>
        <v>2.3922314290173645</v>
      </c>
      <c r="O6" s="55"/>
    </row>
    <row r="7" spans="1:15" x14ac:dyDescent="0.2">
      <c r="A7" s="34"/>
      <c r="B7" s="5" t="s">
        <v>11</v>
      </c>
      <c r="C7" s="8"/>
      <c r="D7" s="8">
        <v>2</v>
      </c>
      <c r="E7" s="8"/>
      <c r="F7" s="8"/>
      <c r="H7" s="60">
        <v>0.793717428</v>
      </c>
      <c r="I7" s="60">
        <v>0.129448022</v>
      </c>
      <c r="J7" s="60">
        <v>0.30132450399999999</v>
      </c>
      <c r="K7" s="60">
        <v>0.62420382500000005</v>
      </c>
      <c r="L7" s="60">
        <f t="shared" si="3"/>
        <v>-0.89090820402553261</v>
      </c>
      <c r="M7" s="61">
        <f t="shared" si="4"/>
        <v>5.1990269817175898</v>
      </c>
      <c r="N7" s="60">
        <f t="shared" si="1"/>
        <v>-0.54893032709078837</v>
      </c>
      <c r="O7" s="55">
        <f t="shared" si="2"/>
        <v>-0.7900657092925879</v>
      </c>
    </row>
    <row r="8" spans="1:15" x14ac:dyDescent="0.2">
      <c r="A8" s="34"/>
      <c r="B8" s="5" t="s">
        <v>12</v>
      </c>
      <c r="C8" s="8"/>
      <c r="D8" s="8"/>
      <c r="E8" s="8">
        <v>1</v>
      </c>
      <c r="F8" s="8"/>
      <c r="H8" s="60">
        <v>2.0148211919999999</v>
      </c>
      <c r="I8" s="60"/>
      <c r="J8" s="60">
        <v>0.94701986599999999</v>
      </c>
      <c r="K8" s="60">
        <v>0.356687898</v>
      </c>
      <c r="L8" s="60">
        <f t="shared" si="3"/>
        <v>-1.4194439728287973</v>
      </c>
      <c r="M8" s="60"/>
      <c r="N8" s="60">
        <f t="shared" si="1"/>
        <v>5.4441929355639143E-2</v>
      </c>
      <c r="O8" s="55">
        <f t="shared" si="2"/>
        <v>-0.59723353723648165</v>
      </c>
    </row>
    <row r="9" spans="1:15" x14ac:dyDescent="0.2">
      <c r="A9" s="34"/>
      <c r="B9" s="5" t="s">
        <v>13</v>
      </c>
      <c r="C9" s="8">
        <v>1</v>
      </c>
      <c r="D9" s="8">
        <v>1</v>
      </c>
      <c r="E9" s="8">
        <v>1</v>
      </c>
      <c r="F9" s="8"/>
      <c r="H9" s="60">
        <v>24.299964234000001</v>
      </c>
      <c r="I9" s="60">
        <v>5.6402353590000001</v>
      </c>
      <c r="J9" s="60">
        <v>1.6788079489999999</v>
      </c>
      <c r="K9" s="60">
        <v>1.0700636940000001</v>
      </c>
      <c r="L9" s="61">
        <f t="shared" si="3"/>
        <v>-4.7266390340224431</v>
      </c>
      <c r="M9" s="60">
        <f t="shared" si="4"/>
        <v>-1.9538507939080201</v>
      </c>
      <c r="N9" s="60">
        <f t="shared" si="1"/>
        <v>-0.52389760240368444</v>
      </c>
      <c r="O9" s="55">
        <f t="shared" si="2"/>
        <v>-1.0344388304776655</v>
      </c>
    </row>
    <row r="10" spans="1:15" x14ac:dyDescent="0.2">
      <c r="A10" s="34"/>
      <c r="B10" s="5" t="s">
        <v>14</v>
      </c>
      <c r="C10" s="8">
        <v>1</v>
      </c>
      <c r="D10" s="8"/>
      <c r="E10" s="8">
        <v>1</v>
      </c>
      <c r="F10" s="8">
        <v>2</v>
      </c>
      <c r="H10" s="60">
        <v>11.966816570999999</v>
      </c>
      <c r="I10" s="60">
        <v>0.35135892000000002</v>
      </c>
      <c r="J10" s="60">
        <v>4.3046354000000002E-2</v>
      </c>
      <c r="K10" s="60">
        <v>8.9171978000000013E-2</v>
      </c>
      <c r="L10" s="61">
        <f t="shared" si="3"/>
        <v>-3.1702335850554126</v>
      </c>
      <c r="M10" s="60">
        <f t="shared" si="4"/>
        <v>-0.5927553626918951</v>
      </c>
      <c r="N10" s="61">
        <f t="shared" si="1"/>
        <v>4.6123548796849976</v>
      </c>
      <c r="O10" s="56">
        <f t="shared" si="2"/>
        <v>6.3989306204798275</v>
      </c>
    </row>
    <row r="11" spans="1:15" x14ac:dyDescent="0.2">
      <c r="A11" s="34"/>
      <c r="B11" s="5" t="s">
        <v>15</v>
      </c>
      <c r="C11" s="8">
        <v>1</v>
      </c>
      <c r="D11" s="8"/>
      <c r="E11" s="8"/>
      <c r="F11" s="8"/>
      <c r="H11" s="60">
        <v>2.197986738</v>
      </c>
      <c r="I11" s="60">
        <v>0.59176240200000008</v>
      </c>
      <c r="J11" s="60">
        <v>0.172185429</v>
      </c>
      <c r="K11" s="60">
        <v>0.26751592700000004</v>
      </c>
      <c r="L11" s="60">
        <f t="shared" si="3"/>
        <v>-0.80805231066629979</v>
      </c>
      <c r="M11" s="60">
        <f t="shared" si="4"/>
        <v>-0.76926094532349687</v>
      </c>
      <c r="N11" s="60">
        <f t="shared" si="1"/>
        <v>-0.41495232135752658</v>
      </c>
      <c r="O11" s="55">
        <f t="shared" si="2"/>
        <v>-0.51721941862230969</v>
      </c>
    </row>
    <row r="12" spans="1:15" x14ac:dyDescent="0.2">
      <c r="A12" s="34"/>
      <c r="B12" s="5" t="s">
        <v>16</v>
      </c>
      <c r="C12" s="8">
        <v>84</v>
      </c>
      <c r="D12" s="8">
        <v>6</v>
      </c>
      <c r="E12" s="8">
        <v>8</v>
      </c>
      <c r="F12" s="8">
        <v>1</v>
      </c>
      <c r="H12" s="60">
        <v>33.519297336000001</v>
      </c>
      <c r="I12" s="60">
        <v>2.866349112</v>
      </c>
      <c r="J12" s="60">
        <v>2.4536423859999998</v>
      </c>
      <c r="K12" s="60">
        <v>2.3184713370000001</v>
      </c>
      <c r="L12" s="61">
        <f t="shared" si="3"/>
        <v>8.7192260770936088</v>
      </c>
      <c r="M12" s="62">
        <f t="shared" si="4"/>
        <v>1.8509132684838023</v>
      </c>
      <c r="N12" s="61">
        <f t="shared" si="1"/>
        <v>3.5408068404129165</v>
      </c>
      <c r="O12" s="55">
        <f t="shared" si="2"/>
        <v>-0.86590416237971224</v>
      </c>
    </row>
    <row r="13" spans="1:15" x14ac:dyDescent="0.2">
      <c r="A13" s="34"/>
      <c r="B13" s="5" t="s">
        <v>17</v>
      </c>
      <c r="C13" s="8">
        <v>1</v>
      </c>
      <c r="D13" s="8"/>
      <c r="E13" s="8"/>
      <c r="F13" s="8"/>
      <c r="H13" s="60">
        <v>0.18316554600000001</v>
      </c>
      <c r="I13" s="60">
        <v>0.16643317899999999</v>
      </c>
      <c r="J13" s="60"/>
      <c r="K13" s="60"/>
      <c r="L13" s="60">
        <f t="shared" si="3"/>
        <v>1.9085878531731268</v>
      </c>
      <c r="M13" s="60">
        <f t="shared" si="4"/>
        <v>-0.40796222741817656</v>
      </c>
      <c r="N13" s="60"/>
      <c r="O13" s="55"/>
    </row>
    <row r="14" spans="1:15" x14ac:dyDescent="0.2">
      <c r="A14" s="34"/>
      <c r="B14" s="6" t="s">
        <v>26</v>
      </c>
      <c r="C14" s="9">
        <v>1</v>
      </c>
      <c r="D14" s="9"/>
      <c r="E14" s="9"/>
      <c r="F14" s="9"/>
      <c r="G14" t="s">
        <v>25</v>
      </c>
      <c r="H14" s="60"/>
      <c r="I14" s="60"/>
      <c r="J14" s="60"/>
      <c r="K14" s="60"/>
      <c r="L14" s="60"/>
      <c r="M14" s="60"/>
      <c r="N14" s="60"/>
      <c r="O14" s="55"/>
    </row>
    <row r="15" spans="1:15" x14ac:dyDescent="0.2">
      <c r="A15" s="34"/>
      <c r="B15" s="7" t="s">
        <v>10</v>
      </c>
      <c r="C15" s="9"/>
      <c r="D15" s="9"/>
      <c r="E15" s="9"/>
      <c r="F15" s="9">
        <v>2</v>
      </c>
      <c r="H15" s="63">
        <v>0.68455811999999994</v>
      </c>
      <c r="I15" s="60">
        <v>0.94003923200000006</v>
      </c>
      <c r="J15" s="60">
        <v>6.7152317830000001</v>
      </c>
      <c r="K15" s="60">
        <v>1.8280254789999999</v>
      </c>
      <c r="L15" s="60">
        <f t="shared" si="3"/>
        <v>-0.82738027532688985</v>
      </c>
      <c r="M15" s="60">
        <f t="shared" si="4"/>
        <v>-0.96955620363133155</v>
      </c>
      <c r="N15" s="61">
        <f t="shared" ref="N13:N15" si="5">(E15-J15)/SQRT(J15)</f>
        <v>-2.5913764263418004</v>
      </c>
      <c r="O15" s="55">
        <f t="shared" ref="O13:O15" si="6">(F15-K15)/SQRT(K15)</f>
        <v>0.12719586297050484</v>
      </c>
    </row>
    <row r="16" spans="1:15" x14ac:dyDescent="0.2">
      <c r="A16" s="34"/>
      <c r="B16" s="53" t="s">
        <v>55</v>
      </c>
      <c r="C16" s="54">
        <v>94</v>
      </c>
      <c r="D16" s="54">
        <v>11</v>
      </c>
      <c r="E16" s="54">
        <v>13</v>
      </c>
      <c r="F16" s="54">
        <v>7</v>
      </c>
      <c r="G16" s="57"/>
      <c r="H16" s="64"/>
      <c r="I16" s="64"/>
      <c r="J16" s="64"/>
      <c r="K16" s="64"/>
      <c r="L16" s="64"/>
      <c r="M16" s="64"/>
      <c r="N16" s="64"/>
      <c r="O16" s="64"/>
    </row>
    <row r="17" spans="1:15" x14ac:dyDescent="0.2">
      <c r="A17" s="35" t="s">
        <v>18</v>
      </c>
      <c r="B17" s="5" t="s">
        <v>7</v>
      </c>
      <c r="C17" s="8"/>
      <c r="D17" s="8"/>
      <c r="E17" s="8">
        <v>2</v>
      </c>
      <c r="H17" s="60">
        <v>1.1322514960000001</v>
      </c>
      <c r="I17" s="59"/>
      <c r="J17" s="59">
        <v>0.11320755</v>
      </c>
      <c r="K17" s="59"/>
      <c r="L17" s="60">
        <f>(C17-H17)/SQRT(H17)</f>
        <v>-1.0640730689196114</v>
      </c>
      <c r="M17" s="59"/>
      <c r="N17" s="61">
        <f>(E17-J17)/SQRT(J17)</f>
        <v>5.6077214624123419</v>
      </c>
    </row>
    <row r="18" spans="1:15" x14ac:dyDescent="0.2">
      <c r="A18" s="35"/>
      <c r="B18" s="5" t="s">
        <v>11</v>
      </c>
      <c r="C18" s="8"/>
      <c r="D18" s="8"/>
      <c r="E18" s="8">
        <v>1</v>
      </c>
      <c r="H18" s="60">
        <v>0.40886860000000003</v>
      </c>
      <c r="I18" s="59"/>
      <c r="J18" s="59">
        <v>0.158490564</v>
      </c>
      <c r="K18" s="59"/>
      <c r="L18" s="60">
        <f t="shared" ref="L18:N32" si="7">(C18-H18)/SQRT(H18)</f>
        <v>-0.63942833843989111</v>
      </c>
      <c r="M18" s="59"/>
      <c r="N18" s="61">
        <f t="shared" ref="N18:N25" si="8">(E18-J18)/SQRT(J18)</f>
        <v>2.113767833667231</v>
      </c>
    </row>
    <row r="19" spans="1:15" x14ac:dyDescent="0.2">
      <c r="A19" s="35"/>
      <c r="B19" s="5" t="s">
        <v>19</v>
      </c>
      <c r="C19" s="8">
        <v>1</v>
      </c>
      <c r="E19" s="8"/>
      <c r="G19" s="3"/>
      <c r="H19" s="60">
        <v>0.12580572600000001</v>
      </c>
      <c r="I19" s="59"/>
      <c r="J19" s="59"/>
      <c r="K19" s="59"/>
      <c r="L19" s="61">
        <f t="shared" si="7"/>
        <v>2.4646641801149589</v>
      </c>
      <c r="M19" s="59"/>
      <c r="N19" s="60"/>
    </row>
    <row r="20" spans="1:15" x14ac:dyDescent="0.2">
      <c r="A20" s="35"/>
      <c r="B20" s="5" t="s">
        <v>13</v>
      </c>
      <c r="C20" s="8">
        <v>2</v>
      </c>
      <c r="E20" s="8">
        <v>1</v>
      </c>
      <c r="H20" s="60">
        <v>12.517669489999999</v>
      </c>
      <c r="I20" s="59"/>
      <c r="J20" s="59">
        <v>0.88301886600000001</v>
      </c>
      <c r="K20" s="59"/>
      <c r="L20" s="61">
        <f t="shared" si="7"/>
        <v>-2.9727458333267092</v>
      </c>
      <c r="M20" s="59"/>
      <c r="N20" s="60">
        <f t="shared" si="8"/>
        <v>0.12448895913636333</v>
      </c>
    </row>
    <row r="21" spans="1:15" x14ac:dyDescent="0.2">
      <c r="A21" s="35"/>
      <c r="B21" s="5" t="s">
        <v>14</v>
      </c>
      <c r="C21" s="8">
        <v>1</v>
      </c>
      <c r="E21" s="8"/>
      <c r="H21" s="60">
        <v>6.1644804600000001</v>
      </c>
      <c r="I21" s="59"/>
      <c r="J21" s="59">
        <v>2.264151E-2</v>
      </c>
      <c r="K21" s="59"/>
      <c r="L21" s="61">
        <f t="shared" si="7"/>
        <v>-2.080072145931573</v>
      </c>
      <c r="M21" s="59"/>
      <c r="N21" s="60">
        <f t="shared" si="8"/>
        <v>-0.15047096065354273</v>
      </c>
    </row>
    <row r="22" spans="1:15" x14ac:dyDescent="0.2">
      <c r="A22" s="35"/>
      <c r="B22" s="5" t="s">
        <v>16</v>
      </c>
      <c r="C22" s="8">
        <v>33</v>
      </c>
      <c r="E22" s="8"/>
      <c r="H22" s="60">
        <v>17.266835541999999</v>
      </c>
      <c r="I22" s="59"/>
      <c r="J22" s="59">
        <v>1.2905660399999999</v>
      </c>
      <c r="K22" s="59"/>
      <c r="L22" s="61">
        <f t="shared" si="7"/>
        <v>3.7862536591007268</v>
      </c>
      <c r="M22" s="59"/>
      <c r="N22" s="60">
        <f t="shared" si="8"/>
        <v>-1.1360308270465198</v>
      </c>
    </row>
    <row r="23" spans="1:15" x14ac:dyDescent="0.2">
      <c r="A23" s="35"/>
      <c r="B23" s="5" t="s">
        <v>21</v>
      </c>
      <c r="C23" s="8">
        <v>1</v>
      </c>
      <c r="E23" s="8"/>
      <c r="H23" s="60">
        <v>3.1451422E-2</v>
      </c>
      <c r="I23" s="59"/>
      <c r="J23" s="59"/>
      <c r="K23" s="59"/>
      <c r="L23" s="61">
        <f t="shared" si="7"/>
        <v>5.4613657819965189</v>
      </c>
      <c r="M23" s="59"/>
      <c r="N23" s="60"/>
    </row>
    <row r="24" spans="1:15" x14ac:dyDescent="0.2">
      <c r="A24" s="35"/>
      <c r="B24" s="7" t="s">
        <v>20</v>
      </c>
      <c r="C24" s="9">
        <v>1</v>
      </c>
      <c r="E24" s="9"/>
      <c r="G24" t="s">
        <v>59</v>
      </c>
      <c r="H24" s="59"/>
      <c r="I24" s="59"/>
      <c r="J24" s="59"/>
      <c r="K24" s="59"/>
      <c r="L24" s="60"/>
      <c r="M24" s="59"/>
      <c r="N24" s="60"/>
    </row>
    <row r="25" spans="1:15" x14ac:dyDescent="0.2">
      <c r="A25" s="35"/>
      <c r="B25" s="7" t="s">
        <v>10</v>
      </c>
      <c r="C25" s="9"/>
      <c r="E25" s="9">
        <v>2</v>
      </c>
      <c r="H25" s="60">
        <v>0.35263726400000001</v>
      </c>
      <c r="I25" s="59"/>
      <c r="J25" s="59">
        <v>3.5320754700000001</v>
      </c>
      <c r="K25" s="59"/>
      <c r="L25" s="60">
        <f t="shared" si="7"/>
        <v>-0.59383269024195695</v>
      </c>
      <c r="M25" s="59"/>
      <c r="N25" s="60">
        <f t="shared" si="8"/>
        <v>-0.81520187869207805</v>
      </c>
    </row>
    <row r="26" spans="1:15" x14ac:dyDescent="0.2">
      <c r="A26" s="35"/>
      <c r="B26" s="53" t="s">
        <v>55</v>
      </c>
      <c r="C26" s="54">
        <v>39</v>
      </c>
      <c r="D26" s="54"/>
      <c r="E26" s="54">
        <v>6</v>
      </c>
      <c r="F26" s="54"/>
      <c r="G26" s="58"/>
      <c r="H26" s="64"/>
      <c r="I26" s="64"/>
      <c r="J26" s="64"/>
      <c r="K26" s="64"/>
      <c r="L26" s="64"/>
      <c r="M26" s="64"/>
      <c r="N26" s="64"/>
      <c r="O26" s="64"/>
    </row>
    <row r="27" spans="1:15" x14ac:dyDescent="0.2">
      <c r="A27" s="29" t="s">
        <v>27</v>
      </c>
      <c r="B27" s="5" t="s">
        <v>28</v>
      </c>
      <c r="C27" s="8">
        <v>1</v>
      </c>
      <c r="D27" s="8"/>
      <c r="E27" s="8">
        <v>1</v>
      </c>
      <c r="F27" s="8"/>
      <c r="H27" s="60">
        <v>2.980724087</v>
      </c>
      <c r="I27" s="60">
        <v>0.61557251199999996</v>
      </c>
      <c r="J27" s="60">
        <v>0.51147540599999997</v>
      </c>
      <c r="K27" s="59"/>
      <c r="L27" s="60">
        <f t="shared" si="7"/>
        <v>-1.1472632823158264</v>
      </c>
      <c r="M27" s="60">
        <f t="shared" si="7"/>
        <v>-0.78458429247595829</v>
      </c>
      <c r="N27" s="60">
        <f t="shared" si="7"/>
        <v>0.683083908309709</v>
      </c>
    </row>
    <row r="28" spans="1:15" x14ac:dyDescent="0.2">
      <c r="A28" s="30"/>
      <c r="B28" s="5" t="s">
        <v>11</v>
      </c>
      <c r="C28" s="8"/>
      <c r="D28" s="8">
        <v>1</v>
      </c>
      <c r="E28" s="8"/>
      <c r="F28" s="10"/>
      <c r="H28" s="60">
        <v>0.18022983499999998</v>
      </c>
      <c r="I28" s="60">
        <v>0.20519083199999999</v>
      </c>
      <c r="J28" s="60">
        <v>0.29836066</v>
      </c>
      <c r="K28" s="65"/>
      <c r="L28" s="60">
        <f t="shared" si="7"/>
        <v>-0.42453484544852144</v>
      </c>
      <c r="M28" s="60">
        <f t="shared" si="7"/>
        <v>1.7546232984656873</v>
      </c>
      <c r="N28" s="60">
        <f t="shared" si="7"/>
        <v>-0.54622400166964469</v>
      </c>
    </row>
    <row r="29" spans="1:15" x14ac:dyDescent="0.2">
      <c r="A29" s="30"/>
      <c r="B29" s="5" t="s">
        <v>13</v>
      </c>
      <c r="C29" s="8">
        <v>1</v>
      </c>
      <c r="D29" s="8">
        <v>4</v>
      </c>
      <c r="E29" s="8"/>
      <c r="F29" s="10"/>
      <c r="H29" s="60">
        <v>5.5178055149999992</v>
      </c>
      <c r="I29" s="60">
        <v>8.9404580159999991</v>
      </c>
      <c r="J29" s="60">
        <v>1.6622950760000001</v>
      </c>
      <c r="K29" s="65"/>
      <c r="L29" s="60">
        <f t="shared" si="7"/>
        <v>-1.9232880658278686</v>
      </c>
      <c r="M29" s="60">
        <f t="shared" si="7"/>
        <v>-1.6522940120305789</v>
      </c>
      <c r="N29" s="60">
        <f t="shared" si="7"/>
        <v>-1.2893002272550795</v>
      </c>
    </row>
    <row r="30" spans="1:15" x14ac:dyDescent="0.2">
      <c r="A30" s="30"/>
      <c r="B30" s="5" t="s">
        <v>29</v>
      </c>
      <c r="C30" s="8"/>
      <c r="D30" s="8">
        <v>1</v>
      </c>
      <c r="E30" s="8"/>
      <c r="F30" s="10"/>
      <c r="H30" s="60">
        <v>0.55455331100000005</v>
      </c>
      <c r="I30" s="60">
        <v>0.20519083199999999</v>
      </c>
      <c r="J30" s="60">
        <v>1.4491803299999999</v>
      </c>
      <c r="K30" s="65"/>
      <c r="L30" s="60">
        <f t="shared" si="7"/>
        <v>-0.74468336291339299</v>
      </c>
      <c r="M30" s="60">
        <f t="shared" si="7"/>
        <v>1.7546232984656873</v>
      </c>
      <c r="N30" s="60">
        <f t="shared" si="7"/>
        <v>-1.2038190603242664</v>
      </c>
    </row>
    <row r="31" spans="1:15" x14ac:dyDescent="0.2">
      <c r="A31" s="30"/>
      <c r="B31" s="5" t="s">
        <v>16</v>
      </c>
      <c r="C31" s="8">
        <v>15</v>
      </c>
      <c r="D31" s="8">
        <v>9</v>
      </c>
      <c r="E31" s="8">
        <v>1</v>
      </c>
      <c r="F31" s="10"/>
      <c r="H31" s="60">
        <v>7.6112442839999996</v>
      </c>
      <c r="I31" s="60">
        <v>4.5435114560000001</v>
      </c>
      <c r="J31" s="60">
        <v>2.4295081980000002</v>
      </c>
      <c r="K31" s="65"/>
      <c r="L31" s="61">
        <f t="shared" si="7"/>
        <v>2.6782029117726429</v>
      </c>
      <c r="M31" s="61">
        <f t="shared" si="7"/>
        <v>2.0907253290896506</v>
      </c>
      <c r="N31" s="60">
        <f t="shared" si="7"/>
        <v>-0.91712274843942931</v>
      </c>
    </row>
    <row r="32" spans="1:15" x14ac:dyDescent="0.2">
      <c r="A32" s="30"/>
      <c r="B32" s="1" t="s">
        <v>54</v>
      </c>
      <c r="C32" s="8"/>
      <c r="D32" s="8">
        <v>1</v>
      </c>
      <c r="E32" s="8">
        <v>11</v>
      </c>
      <c r="F32" s="10">
        <v>2</v>
      </c>
      <c r="H32" s="60">
        <v>0.15544296800000001</v>
      </c>
      <c r="I32" s="60">
        <v>1.490076336</v>
      </c>
      <c r="J32" s="60">
        <v>6.6491803299999992</v>
      </c>
      <c r="K32" s="65"/>
      <c r="L32" s="60">
        <f t="shared" si="7"/>
        <v>-0.39426256226022782</v>
      </c>
      <c r="M32" s="60">
        <f t="shared" si="7"/>
        <v>-0.40147589382432475</v>
      </c>
      <c r="N32" s="60">
        <f t="shared" si="7"/>
        <v>1.6872794906569151</v>
      </c>
    </row>
    <row r="33" spans="1:15" x14ac:dyDescent="0.2">
      <c r="A33" s="30"/>
      <c r="B33" s="53" t="s">
        <v>55</v>
      </c>
      <c r="C33" s="54">
        <f>SUM(C27:C32)</f>
        <v>17</v>
      </c>
      <c r="D33" s="54">
        <f>SUM(D27:D32)</f>
        <v>16</v>
      </c>
      <c r="E33" s="54">
        <f>SUM(E27:E32)</f>
        <v>13</v>
      </c>
      <c r="F33" s="54">
        <f t="shared" ref="E33:F33" si="9">SUM(F27:F32)</f>
        <v>2</v>
      </c>
      <c r="G33" s="57"/>
      <c r="H33" s="57"/>
      <c r="I33" s="57"/>
      <c r="J33" s="57"/>
      <c r="K33" s="57"/>
      <c r="L33" s="57"/>
      <c r="M33" s="57"/>
      <c r="N33" s="57"/>
      <c r="O33" s="57"/>
    </row>
    <row r="34" spans="1:15" x14ac:dyDescent="0.2">
      <c r="B34" s="2"/>
    </row>
    <row r="35" spans="1:15" x14ac:dyDescent="0.2">
      <c r="B35" s="2"/>
    </row>
    <row r="36" spans="1:15" x14ac:dyDescent="0.2">
      <c r="B36" s="11"/>
    </row>
  </sheetData>
  <mergeCells count="8">
    <mergeCell ref="H1:K1"/>
    <mergeCell ref="L1:O1"/>
    <mergeCell ref="A27:A33"/>
    <mergeCell ref="C1:F1"/>
    <mergeCell ref="A1:A2"/>
    <mergeCell ref="B1:B2"/>
    <mergeCell ref="A3:A16"/>
    <mergeCell ref="A17:A2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76A92-DCEA-AA4E-896A-1C4B3F369CB1}">
  <dimension ref="A1:F25"/>
  <sheetViews>
    <sheetView workbookViewId="0">
      <selection activeCell="H12" sqref="H12"/>
    </sheetView>
  </sheetViews>
  <sheetFormatPr baseColWidth="10" defaultRowHeight="16" x14ac:dyDescent="0.2"/>
  <cols>
    <col min="1" max="1" width="14.83203125" bestFit="1" customWidth="1"/>
    <col min="2" max="2" width="22" bestFit="1" customWidth="1"/>
    <col min="3" max="3" width="22" customWidth="1"/>
  </cols>
  <sheetData>
    <row r="1" spans="1:6" x14ac:dyDescent="0.2">
      <c r="A1" s="40" t="s">
        <v>30</v>
      </c>
      <c r="B1" s="40" t="s">
        <v>31</v>
      </c>
      <c r="C1" s="37" t="s">
        <v>32</v>
      </c>
      <c r="D1" s="38"/>
      <c r="E1" s="38"/>
      <c r="F1" s="39"/>
    </row>
    <row r="2" spans="1:6" x14ac:dyDescent="0.2">
      <c r="A2" s="40"/>
      <c r="B2" s="40"/>
      <c r="C2" s="15" t="s">
        <v>2</v>
      </c>
      <c r="D2" s="15" t="s">
        <v>1</v>
      </c>
      <c r="E2" s="15" t="s">
        <v>3</v>
      </c>
      <c r="F2" s="15" t="s">
        <v>4</v>
      </c>
    </row>
    <row r="3" spans="1:6" x14ac:dyDescent="0.2">
      <c r="A3" s="41" t="s">
        <v>0</v>
      </c>
      <c r="B3" s="18" t="s">
        <v>33</v>
      </c>
      <c r="C3" s="12">
        <v>24</v>
      </c>
      <c r="D3" s="12">
        <v>3</v>
      </c>
      <c r="E3" s="12">
        <v>3</v>
      </c>
      <c r="F3" s="12"/>
    </row>
    <row r="4" spans="1:6" x14ac:dyDescent="0.2">
      <c r="A4" s="42"/>
      <c r="B4" s="19" t="s">
        <v>34</v>
      </c>
      <c r="C4" s="12">
        <v>20</v>
      </c>
      <c r="D4" s="12">
        <v>2</v>
      </c>
      <c r="E4" s="12">
        <v>2</v>
      </c>
      <c r="F4" s="12"/>
    </row>
    <row r="5" spans="1:6" x14ac:dyDescent="0.2">
      <c r="A5" s="42"/>
      <c r="B5" s="18" t="s">
        <v>35</v>
      </c>
      <c r="C5" s="12">
        <v>1</v>
      </c>
      <c r="D5" s="12"/>
      <c r="E5" s="12"/>
      <c r="F5" s="12"/>
    </row>
    <row r="6" spans="1:6" x14ac:dyDescent="0.2">
      <c r="A6" s="42"/>
      <c r="B6" s="18" t="s">
        <v>36</v>
      </c>
      <c r="C6" s="12">
        <v>1</v>
      </c>
      <c r="D6" s="12"/>
      <c r="E6" s="12"/>
      <c r="F6" s="12">
        <v>1</v>
      </c>
    </row>
    <row r="7" spans="1:6" x14ac:dyDescent="0.2">
      <c r="A7" s="42"/>
      <c r="B7" s="18" t="s">
        <v>37</v>
      </c>
      <c r="C7" s="12">
        <v>29</v>
      </c>
      <c r="D7" s="12"/>
      <c r="E7" s="12"/>
      <c r="F7" s="12"/>
    </row>
    <row r="8" spans="1:6" x14ac:dyDescent="0.2">
      <c r="A8" s="42"/>
      <c r="B8" s="13" t="s">
        <v>38</v>
      </c>
      <c r="C8" s="12">
        <v>10</v>
      </c>
      <c r="D8" s="12">
        <v>1</v>
      </c>
      <c r="E8" s="12">
        <v>3</v>
      </c>
      <c r="F8" s="12"/>
    </row>
    <row r="9" spans="1:6" x14ac:dyDescent="0.2">
      <c r="A9" s="42"/>
      <c r="B9" s="16" t="s">
        <v>39</v>
      </c>
      <c r="C9" s="17">
        <f>SUM(C3:C8)</f>
        <v>85</v>
      </c>
      <c r="D9" s="17">
        <f>SUM(D3:D8)</f>
        <v>6</v>
      </c>
      <c r="E9" s="17">
        <f>SUM(E3:E8)</f>
        <v>8</v>
      </c>
      <c r="F9" s="17">
        <f t="shared" ref="F9" si="0">SUM(F3:F7)</f>
        <v>1</v>
      </c>
    </row>
    <row r="10" spans="1:6" x14ac:dyDescent="0.2">
      <c r="A10" s="36" t="s">
        <v>40</v>
      </c>
      <c r="B10" s="18" t="s">
        <v>33</v>
      </c>
      <c r="C10" s="12">
        <v>7</v>
      </c>
      <c r="D10" s="12"/>
      <c r="E10" s="12"/>
      <c r="F10" s="12"/>
    </row>
    <row r="11" spans="1:6" x14ac:dyDescent="0.2">
      <c r="A11" s="43"/>
      <c r="B11" s="19" t="s">
        <v>5</v>
      </c>
      <c r="C11" s="14">
        <v>1</v>
      </c>
      <c r="D11" s="12"/>
      <c r="E11" s="12"/>
      <c r="F11" s="12"/>
    </row>
    <row r="12" spans="1:6" x14ac:dyDescent="0.2">
      <c r="A12" s="43"/>
      <c r="B12" s="18" t="s">
        <v>34</v>
      </c>
      <c r="C12" s="12">
        <v>7</v>
      </c>
      <c r="D12" s="14"/>
      <c r="E12" s="12"/>
      <c r="F12" s="12"/>
    </row>
    <row r="13" spans="1:6" x14ac:dyDescent="0.2">
      <c r="A13" s="43"/>
      <c r="B13" s="18" t="s">
        <v>36</v>
      </c>
      <c r="C13" s="12">
        <v>1</v>
      </c>
      <c r="D13" s="12"/>
      <c r="E13" s="12"/>
      <c r="F13" s="12"/>
    </row>
    <row r="14" spans="1:6" x14ac:dyDescent="0.2">
      <c r="A14" s="43"/>
      <c r="B14" s="18" t="s">
        <v>37</v>
      </c>
      <c r="C14" s="12">
        <v>15</v>
      </c>
      <c r="D14" s="12"/>
      <c r="E14" s="12"/>
      <c r="F14" s="12"/>
    </row>
    <row r="15" spans="1:6" x14ac:dyDescent="0.2">
      <c r="A15" s="43"/>
      <c r="B15" s="13" t="s">
        <v>38</v>
      </c>
      <c r="C15" s="12">
        <v>2</v>
      </c>
      <c r="D15" s="12"/>
      <c r="E15" s="12"/>
      <c r="F15" s="12"/>
    </row>
    <row r="16" spans="1:6" x14ac:dyDescent="0.2">
      <c r="A16" s="43"/>
      <c r="B16" s="16" t="s">
        <v>39</v>
      </c>
      <c r="C16" s="17">
        <f>SUM(C10:C15)</f>
        <v>33</v>
      </c>
      <c r="D16" s="17">
        <f>SUM(D10:D15)</f>
        <v>0</v>
      </c>
      <c r="E16" s="17">
        <f>SUM(E10:E15)</f>
        <v>0</v>
      </c>
      <c r="F16" s="17">
        <f t="shared" ref="F16" si="1">SUM(F10:F14)</f>
        <v>0</v>
      </c>
    </row>
    <row r="17" spans="1:6" x14ac:dyDescent="0.2">
      <c r="A17" s="36" t="s">
        <v>27</v>
      </c>
      <c r="B17" s="18" t="s">
        <v>33</v>
      </c>
      <c r="C17" s="12">
        <v>2</v>
      </c>
      <c r="D17" s="12">
        <v>1</v>
      </c>
      <c r="E17" s="12"/>
      <c r="F17" s="12"/>
    </row>
    <row r="18" spans="1:6" x14ac:dyDescent="0.2">
      <c r="A18" s="36"/>
      <c r="B18" s="18" t="s">
        <v>34</v>
      </c>
      <c r="C18" s="12">
        <v>3</v>
      </c>
      <c r="D18" s="12">
        <v>6</v>
      </c>
      <c r="E18" s="12"/>
      <c r="F18" s="12"/>
    </row>
    <row r="19" spans="1:6" x14ac:dyDescent="0.2">
      <c r="A19" s="36"/>
      <c r="B19" s="18" t="s">
        <v>37</v>
      </c>
      <c r="C19" s="12">
        <v>9</v>
      </c>
      <c r="D19" s="12">
        <v>1</v>
      </c>
      <c r="E19" s="12">
        <v>1</v>
      </c>
      <c r="F19" s="12"/>
    </row>
    <row r="20" spans="1:6" x14ac:dyDescent="0.2">
      <c r="A20" s="36"/>
      <c r="B20" s="13" t="s">
        <v>38</v>
      </c>
      <c r="C20" s="12">
        <v>1</v>
      </c>
      <c r="D20" s="12">
        <v>1</v>
      </c>
      <c r="E20" s="12"/>
      <c r="F20" s="12"/>
    </row>
    <row r="21" spans="1:6" x14ac:dyDescent="0.2">
      <c r="A21" s="36"/>
      <c r="B21" s="16" t="s">
        <v>39</v>
      </c>
      <c r="C21" s="17">
        <f>SUM(C17:C20)</f>
        <v>15</v>
      </c>
      <c r="D21" s="17">
        <f>SUM(D17:D20)</f>
        <v>9</v>
      </c>
      <c r="E21" s="17">
        <v>1</v>
      </c>
      <c r="F21" s="17">
        <v>0</v>
      </c>
    </row>
    <row r="23" spans="1:6" x14ac:dyDescent="0.2">
      <c r="B23" s="12"/>
      <c r="C23" s="12"/>
      <c r="F23" s="12"/>
    </row>
    <row r="24" spans="1:6" x14ac:dyDescent="0.2">
      <c r="B24" s="12"/>
      <c r="C24" s="12"/>
      <c r="F24" s="12"/>
    </row>
    <row r="25" spans="1:6" x14ac:dyDescent="0.2">
      <c r="A25" s="12"/>
      <c r="B25" s="12"/>
      <c r="C25" s="12"/>
      <c r="F25" s="12"/>
    </row>
  </sheetData>
  <mergeCells count="6">
    <mergeCell ref="A17:A21"/>
    <mergeCell ref="C1:F1"/>
    <mergeCell ref="A1:A2"/>
    <mergeCell ref="B1:B2"/>
    <mergeCell ref="A3:A9"/>
    <mergeCell ref="A10:A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9743E-1964-48EB-908F-1FD460000D46}">
  <dimension ref="A1:F19"/>
  <sheetViews>
    <sheetView workbookViewId="0">
      <selection activeCell="H2" sqref="H2:H15"/>
    </sheetView>
  </sheetViews>
  <sheetFormatPr baseColWidth="10" defaultRowHeight="16" x14ac:dyDescent="0.2"/>
  <cols>
    <col min="1" max="1" width="26.5" customWidth="1"/>
    <col min="2" max="2" width="12.6640625" bestFit="1" customWidth="1"/>
    <col min="3" max="3" width="12.6640625" customWidth="1"/>
  </cols>
  <sheetData>
    <row r="1" spans="1:6" x14ac:dyDescent="0.2">
      <c r="A1" s="44" t="s">
        <v>23</v>
      </c>
      <c r="B1" s="44" t="s">
        <v>46</v>
      </c>
      <c r="C1" s="44"/>
      <c r="D1" s="44"/>
      <c r="E1" s="45"/>
      <c r="F1" s="46" t="s">
        <v>47</v>
      </c>
    </row>
    <row r="2" spans="1:6" x14ac:dyDescent="0.2">
      <c r="A2" s="44"/>
      <c r="B2" s="20" t="s">
        <v>45</v>
      </c>
      <c r="C2" s="20" t="s">
        <v>1</v>
      </c>
      <c r="D2" s="20" t="s">
        <v>43</v>
      </c>
      <c r="E2" s="24" t="s">
        <v>44</v>
      </c>
      <c r="F2" s="46"/>
    </row>
    <row r="3" spans="1:6" x14ac:dyDescent="0.2">
      <c r="A3" s="5" t="s">
        <v>6</v>
      </c>
      <c r="B3" s="12">
        <v>62</v>
      </c>
      <c r="C3" s="12">
        <v>11</v>
      </c>
      <c r="D3" s="12">
        <v>1</v>
      </c>
      <c r="E3" s="12">
        <v>1</v>
      </c>
      <c r="F3" s="22">
        <f>SUM(B3:E3)</f>
        <v>75</v>
      </c>
    </row>
    <row r="4" spans="1:6" x14ac:dyDescent="0.2">
      <c r="A4" s="5" t="s">
        <v>7</v>
      </c>
      <c r="B4" s="12">
        <v>36</v>
      </c>
      <c r="C4" s="12"/>
      <c r="D4" s="12">
        <v>5</v>
      </c>
      <c r="E4" s="12">
        <v>4</v>
      </c>
      <c r="F4" s="22">
        <f>SUM(B4:E4)</f>
        <v>45</v>
      </c>
    </row>
    <row r="5" spans="1:6" x14ac:dyDescent="0.2">
      <c r="A5" s="5" t="s">
        <v>28</v>
      </c>
      <c r="B5" s="12">
        <v>215</v>
      </c>
      <c r="C5" s="12">
        <v>21</v>
      </c>
      <c r="D5" s="12">
        <v>12</v>
      </c>
      <c r="E5" s="12"/>
      <c r="F5" s="22">
        <f t="shared" ref="F5:F18" si="0">SUM(B5:E5)</f>
        <v>248</v>
      </c>
    </row>
    <row r="6" spans="1:6" x14ac:dyDescent="0.2">
      <c r="A6" s="5" t="s">
        <v>9</v>
      </c>
      <c r="B6" s="12">
        <v>1</v>
      </c>
      <c r="C6" s="12">
        <v>6</v>
      </c>
      <c r="D6" s="12">
        <v>10</v>
      </c>
      <c r="E6" s="12"/>
      <c r="F6" s="22">
        <f t="shared" si="0"/>
        <v>17</v>
      </c>
    </row>
    <row r="7" spans="1:6" x14ac:dyDescent="0.2">
      <c r="A7" s="5" t="s">
        <v>8</v>
      </c>
      <c r="B7" s="12">
        <v>185</v>
      </c>
      <c r="C7" s="12"/>
      <c r="D7" s="12"/>
      <c r="E7" s="12"/>
      <c r="F7" s="22">
        <f t="shared" si="0"/>
        <v>185</v>
      </c>
    </row>
    <row r="8" spans="1:6" x14ac:dyDescent="0.2">
      <c r="A8" s="5" t="s">
        <v>11</v>
      </c>
      <c r="B8" s="12">
        <v>13</v>
      </c>
      <c r="C8" s="12">
        <v>7</v>
      </c>
      <c r="D8" s="12">
        <v>7</v>
      </c>
      <c r="E8" s="12">
        <v>7</v>
      </c>
      <c r="F8" s="22">
        <f t="shared" si="0"/>
        <v>34</v>
      </c>
    </row>
    <row r="9" spans="1:6" x14ac:dyDescent="0.2">
      <c r="A9" s="5" t="s">
        <v>19</v>
      </c>
      <c r="B9" s="12">
        <v>4</v>
      </c>
      <c r="C9" s="12"/>
      <c r="D9" s="12"/>
      <c r="E9" s="12"/>
      <c r="F9" s="22">
        <f t="shared" si="0"/>
        <v>4</v>
      </c>
    </row>
    <row r="10" spans="1:6" x14ac:dyDescent="0.2">
      <c r="A10" s="5" t="s">
        <v>12</v>
      </c>
      <c r="B10" s="12">
        <v>33</v>
      </c>
      <c r="C10" s="12"/>
      <c r="D10" s="12">
        <v>22</v>
      </c>
      <c r="E10" s="12">
        <v>4</v>
      </c>
      <c r="F10" s="22">
        <f t="shared" si="0"/>
        <v>59</v>
      </c>
    </row>
    <row r="11" spans="1:6" x14ac:dyDescent="0.2">
      <c r="A11" s="5" t="s">
        <v>13</v>
      </c>
      <c r="B11" s="12">
        <v>398</v>
      </c>
      <c r="C11" s="12">
        <v>305</v>
      </c>
      <c r="D11" s="12">
        <v>39</v>
      </c>
      <c r="E11" s="12">
        <v>12</v>
      </c>
      <c r="F11" s="22">
        <f t="shared" si="0"/>
        <v>754</v>
      </c>
    </row>
    <row r="12" spans="1:6" x14ac:dyDescent="0.2">
      <c r="A12" s="5" t="s">
        <v>14</v>
      </c>
      <c r="B12" s="12">
        <v>196</v>
      </c>
      <c r="C12" s="12">
        <v>19</v>
      </c>
      <c r="D12" s="12">
        <v>1</v>
      </c>
      <c r="E12" s="12"/>
      <c r="F12" s="22">
        <f t="shared" si="0"/>
        <v>216</v>
      </c>
    </row>
    <row r="13" spans="1:6" x14ac:dyDescent="0.2">
      <c r="A13" s="5" t="s">
        <v>29</v>
      </c>
      <c r="B13" s="12">
        <v>40</v>
      </c>
      <c r="C13" s="12">
        <v>7</v>
      </c>
      <c r="D13" s="12">
        <v>34</v>
      </c>
      <c r="E13" s="12"/>
      <c r="F13" s="22">
        <f t="shared" si="0"/>
        <v>81</v>
      </c>
    </row>
    <row r="14" spans="1:6" x14ac:dyDescent="0.2">
      <c r="A14" s="5" t="s">
        <v>15</v>
      </c>
      <c r="B14" s="12">
        <v>36</v>
      </c>
      <c r="C14" s="12">
        <v>32</v>
      </c>
      <c r="D14" s="12">
        <v>4</v>
      </c>
      <c r="E14" s="12">
        <v>3</v>
      </c>
      <c r="F14" s="22">
        <f t="shared" si="0"/>
        <v>75</v>
      </c>
    </row>
    <row r="15" spans="1:6" x14ac:dyDescent="0.2">
      <c r="A15" s="5" t="s">
        <v>16</v>
      </c>
      <c r="B15" s="12">
        <v>549</v>
      </c>
      <c r="C15" s="12">
        <v>155</v>
      </c>
      <c r="D15" s="12">
        <v>57</v>
      </c>
      <c r="E15" s="12">
        <v>26</v>
      </c>
      <c r="F15" s="22">
        <f t="shared" si="0"/>
        <v>787</v>
      </c>
    </row>
    <row r="16" spans="1:6" x14ac:dyDescent="0.2">
      <c r="A16" s="5" t="s">
        <v>17</v>
      </c>
      <c r="B16" s="12">
        <v>3</v>
      </c>
      <c r="C16" s="12">
        <v>9</v>
      </c>
      <c r="D16" s="12"/>
      <c r="E16" s="12"/>
      <c r="F16" s="22">
        <f t="shared" si="0"/>
        <v>12</v>
      </c>
    </row>
    <row r="17" spans="1:6" x14ac:dyDescent="0.2">
      <c r="A17" s="5" t="s">
        <v>21</v>
      </c>
      <c r="B17" s="12">
        <v>1</v>
      </c>
      <c r="C17" s="12"/>
      <c r="D17" s="12"/>
      <c r="E17" s="12"/>
      <c r="F17" s="22">
        <f t="shared" si="0"/>
        <v>1</v>
      </c>
    </row>
    <row r="18" spans="1:6" x14ac:dyDescent="0.2">
      <c r="A18" s="12" t="s">
        <v>42</v>
      </c>
      <c r="B18" s="12">
        <v>1122</v>
      </c>
      <c r="C18" s="12">
        <v>94</v>
      </c>
      <c r="D18" s="12">
        <v>65</v>
      </c>
      <c r="E18" s="12">
        <v>16</v>
      </c>
      <c r="F18" s="22">
        <f t="shared" si="0"/>
        <v>1297</v>
      </c>
    </row>
    <row r="19" spans="1:6" x14ac:dyDescent="0.2">
      <c r="A19" s="21" t="s">
        <v>41</v>
      </c>
      <c r="B19" s="23">
        <f>SUM(B3:B18)</f>
        <v>2894</v>
      </c>
      <c r="C19" s="23">
        <f t="shared" ref="C19:F19" si="1">SUM(C3:C18)</f>
        <v>666</v>
      </c>
      <c r="D19" s="23">
        <f t="shared" si="1"/>
        <v>257</v>
      </c>
      <c r="E19" s="23">
        <f t="shared" si="1"/>
        <v>73</v>
      </c>
      <c r="F19" s="21">
        <f t="shared" si="1"/>
        <v>3890</v>
      </c>
    </row>
  </sheetData>
  <mergeCells count="3">
    <mergeCell ref="B1:E1"/>
    <mergeCell ref="A1:A2"/>
    <mergeCell ref="F1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E3EAD-8DD7-4752-9D68-DEE4BBDA8E73}">
  <dimension ref="A1:F12"/>
  <sheetViews>
    <sheetView workbookViewId="0">
      <selection activeCell="C3" sqref="C3"/>
    </sheetView>
  </sheetViews>
  <sheetFormatPr baseColWidth="10" defaultRowHeight="16" x14ac:dyDescent="0.2"/>
  <cols>
    <col min="1" max="1" width="22" bestFit="1" customWidth="1"/>
    <col min="2" max="2" width="13.1640625" bestFit="1" customWidth="1"/>
    <col min="3" max="3" width="12" customWidth="1"/>
  </cols>
  <sheetData>
    <row r="1" spans="1:6" x14ac:dyDescent="0.2">
      <c r="A1" s="47" t="s">
        <v>51</v>
      </c>
      <c r="B1" s="48" t="s">
        <v>52</v>
      </c>
      <c r="C1" s="48"/>
      <c r="D1" s="48"/>
      <c r="E1" s="48"/>
      <c r="F1" s="49" t="s">
        <v>41</v>
      </c>
    </row>
    <row r="2" spans="1:6" x14ac:dyDescent="0.2">
      <c r="A2" s="47"/>
      <c r="B2" s="25" t="s">
        <v>45</v>
      </c>
      <c r="C2" s="25" t="s">
        <v>1</v>
      </c>
      <c r="D2" s="25" t="s">
        <v>48</v>
      </c>
      <c r="E2" s="25" t="s">
        <v>49</v>
      </c>
      <c r="F2" s="49"/>
    </row>
    <row r="3" spans="1:6" x14ac:dyDescent="0.2">
      <c r="A3" s="5" t="s">
        <v>34</v>
      </c>
      <c r="B3" s="14">
        <v>89</v>
      </c>
      <c r="C3" s="14">
        <v>33</v>
      </c>
      <c r="D3" s="14">
        <v>9</v>
      </c>
      <c r="E3" s="14">
        <v>5</v>
      </c>
      <c r="F3" s="26">
        <f>SUM(B3:E3)</f>
        <v>136</v>
      </c>
    </row>
    <row r="4" spans="1:6" x14ac:dyDescent="0.2">
      <c r="A4" s="5" t="s">
        <v>37</v>
      </c>
      <c r="B4" s="14">
        <v>222</v>
      </c>
      <c r="C4" s="14">
        <v>5</v>
      </c>
      <c r="D4" s="14">
        <v>3</v>
      </c>
      <c r="E4" s="14">
        <v>15</v>
      </c>
      <c r="F4" s="26">
        <f t="shared" ref="F4:F11" si="0">SUM(B4:E4)</f>
        <v>245</v>
      </c>
    </row>
    <row r="5" spans="1:6" x14ac:dyDescent="0.2">
      <c r="A5" s="5" t="s">
        <v>35</v>
      </c>
      <c r="B5" s="14">
        <v>6</v>
      </c>
      <c r="C5" s="14"/>
      <c r="D5" s="14"/>
      <c r="E5" s="14"/>
      <c r="F5" s="26">
        <f t="shared" si="0"/>
        <v>6</v>
      </c>
    </row>
    <row r="6" spans="1:6" x14ac:dyDescent="0.2">
      <c r="A6" s="5" t="s">
        <v>50</v>
      </c>
      <c r="B6" s="14">
        <v>2</v>
      </c>
      <c r="C6" s="14">
        <v>7</v>
      </c>
      <c r="D6" s="14"/>
      <c r="E6" s="14"/>
      <c r="F6" s="26">
        <f t="shared" si="0"/>
        <v>9</v>
      </c>
    </row>
    <row r="7" spans="1:6" x14ac:dyDescent="0.2">
      <c r="A7" s="5" t="s">
        <v>53</v>
      </c>
      <c r="B7" s="14">
        <v>14</v>
      </c>
      <c r="C7" s="14"/>
      <c r="D7" s="14"/>
      <c r="E7" s="14"/>
      <c r="F7" s="26">
        <f t="shared" si="0"/>
        <v>14</v>
      </c>
    </row>
    <row r="8" spans="1:6" x14ac:dyDescent="0.2">
      <c r="A8" s="5" t="s">
        <v>33</v>
      </c>
      <c r="B8" s="14">
        <v>185</v>
      </c>
      <c r="C8" s="14">
        <v>23</v>
      </c>
      <c r="D8" s="14">
        <v>12</v>
      </c>
      <c r="E8" s="14">
        <v>17</v>
      </c>
      <c r="F8" s="26">
        <f t="shared" si="0"/>
        <v>237</v>
      </c>
    </row>
    <row r="9" spans="1:6" x14ac:dyDescent="0.2">
      <c r="A9" s="5" t="s">
        <v>36</v>
      </c>
      <c r="B9" s="14">
        <v>6</v>
      </c>
      <c r="C9" s="14"/>
      <c r="D9" s="14"/>
      <c r="E9" s="14"/>
      <c r="F9" s="26">
        <f t="shared" si="0"/>
        <v>6</v>
      </c>
    </row>
    <row r="10" spans="1:6" x14ac:dyDescent="0.2">
      <c r="A10" s="1" t="s">
        <v>38</v>
      </c>
      <c r="B10" s="14">
        <v>54</v>
      </c>
      <c r="C10" s="14">
        <v>11</v>
      </c>
      <c r="D10" s="14">
        <v>3</v>
      </c>
      <c r="E10" s="14">
        <v>3</v>
      </c>
      <c r="F10" s="26">
        <f t="shared" si="0"/>
        <v>71</v>
      </c>
    </row>
    <row r="11" spans="1:6" x14ac:dyDescent="0.2">
      <c r="A11" s="27" t="s">
        <v>41</v>
      </c>
      <c r="B11" s="22">
        <f>SUM(B3:B10)</f>
        <v>578</v>
      </c>
      <c r="C11" s="22">
        <f>SUM(C3:C10)</f>
        <v>79</v>
      </c>
      <c r="D11" s="22">
        <f>SUM(D3:D10)</f>
        <v>27</v>
      </c>
      <c r="E11" s="22">
        <f>SUM(E3:E10)</f>
        <v>40</v>
      </c>
      <c r="F11" s="27">
        <f t="shared" si="0"/>
        <v>724</v>
      </c>
    </row>
    <row r="12" spans="1:6" x14ac:dyDescent="0.2">
      <c r="A12" s="12"/>
      <c r="B12" s="12"/>
      <c r="C12" s="12"/>
      <c r="D12" s="12"/>
      <c r="E12" s="12"/>
    </row>
  </sheetData>
  <mergeCells count="3">
    <mergeCell ref="A1:A2"/>
    <mergeCell ref="B1:E1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#Nests_trees</vt:lpstr>
      <vt:lpstr>#Nests_ants</vt:lpstr>
      <vt:lpstr>Tree_abundance</vt:lpstr>
      <vt:lpstr>Acacia-ants_abundance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</dc:creator>
  <cp:lastModifiedBy>Amador</cp:lastModifiedBy>
  <dcterms:created xsi:type="dcterms:W3CDTF">2021-08-30T21:56:06Z</dcterms:created>
  <dcterms:modified xsi:type="dcterms:W3CDTF">2022-05-18T14:56:31Z</dcterms:modified>
</cp:coreProperties>
</file>